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5" windowWidth="14805" windowHeight="8010" tabRatio="956"/>
  </bookViews>
  <sheets>
    <sheet name="Session Wise D-ll" sheetId="8" r:id="rId1"/>
    <sheet name="PhD(CS) F21" sheetId="9" r:id="rId2"/>
    <sheet name="MS - S23" sheetId="11" r:id="rId3"/>
    <sheet name="MS - F22" sheetId="10" r:id="rId4"/>
    <sheet name="BS S21" sheetId="13" r:id="rId5"/>
    <sheet name="BS F20" sheetId="12" r:id="rId6"/>
    <sheet name="MS(PM) F23" sheetId="17" r:id="rId7"/>
    <sheet name="MS(HRM&amp;OP,Islami) S23" sheetId="16" r:id="rId8"/>
    <sheet name="MS(HRM&amp;OP,MP&amp;SM,Islam) F22" sheetId="14" r:id="rId9"/>
    <sheet name="MS(PM) S23" sheetId="15" r:id="rId10"/>
    <sheet name="MBA F23" sheetId="24" r:id="rId11"/>
    <sheet name="MBA S23" sheetId="23" r:id="rId12"/>
    <sheet name="MBA(WE) F23" sheetId="27" r:id="rId13"/>
    <sheet name="MBA(WE) S23" sheetId="26" r:id="rId14"/>
    <sheet name="MBA(WE) F22" sheetId="25" r:id="rId15"/>
    <sheet name="BS(MBM) S23" sheetId="20" r:id="rId16"/>
    <sheet name="BBA,BSS &amp; BS(A&amp;F) S21" sheetId="19" r:id="rId17"/>
    <sheet name="BBA,BSS &amp; BS(A&amp;F) F20" sheetId="18" r:id="rId18"/>
    <sheet name="MS(ES) F22" sheetId="21" r:id="rId19"/>
    <sheet name="BS(ES) F20" sheetId="22" r:id="rId20"/>
    <sheet name="BS(Psy) F20" sheetId="28" r:id="rId21"/>
    <sheet name="BS(Psy) S21" sheetId="29" r:id="rId22"/>
    <sheet name="MS CP F22" sheetId="30" r:id="rId23"/>
    <sheet name="MS CP S23" sheetId="31" r:id="rId24"/>
    <sheet name="M.Phil F22" sheetId="32" r:id="rId25"/>
    <sheet name="M.Phil S23" sheetId="33" r:id="rId26"/>
    <sheet name="PNSL" sheetId="34" r:id="rId27"/>
  </sheets>
  <externalReferences>
    <externalReference r:id="rId28"/>
  </externalReferences>
  <definedNames>
    <definedName name="abc" localSheetId="17">'BBA,BSS &amp; BS(A&amp;F) F20'!$C$1:$G$331</definedName>
    <definedName name="abc" localSheetId="16">'BBA,BSS &amp; BS(A&amp;F) S21'!$C$1:$G$283</definedName>
    <definedName name="abc" localSheetId="15">'BS(MBM) S23'!$C$1:$G$1</definedName>
    <definedName name="abc_1" localSheetId="17">'BBA,BSS &amp; BS(A&amp;F) F20'!$C$1:$G$331</definedName>
    <definedName name="abc_1" localSheetId="16">'BBA,BSS &amp; BS(A&amp;F) S21'!$C$1:$G$283</definedName>
    <definedName name="abc_1" localSheetId="15">'BS(MBM) S23'!$C$1:$G$1</definedName>
  </definedNames>
  <calcPr calcId="152511"/>
</workbook>
</file>

<file path=xl/calcChain.xml><?xml version="1.0" encoding="utf-8"?>
<calcChain xmlns="http://schemas.openxmlformats.org/spreadsheetml/2006/main">
  <c r="D113" i="8" l="1"/>
  <c r="I97" i="27" l="1"/>
  <c r="G52" i="27"/>
  <c r="I96" i="27"/>
  <c r="G97" i="27"/>
  <c r="I95" i="27"/>
  <c r="G96" i="27"/>
  <c r="I94" i="27"/>
  <c r="G51" i="27"/>
  <c r="I93" i="27"/>
  <c r="G95" i="27"/>
  <c r="I92" i="27"/>
  <c r="G94" i="27"/>
  <c r="I91" i="27"/>
  <c r="G93" i="27"/>
  <c r="I90" i="27"/>
  <c r="G92" i="27"/>
  <c r="I89" i="27"/>
  <c r="G50" i="27"/>
  <c r="I88" i="27"/>
  <c r="G49" i="27"/>
  <c r="I87" i="27"/>
  <c r="G48" i="27"/>
  <c r="I86" i="27"/>
  <c r="G91" i="27"/>
  <c r="I85" i="27"/>
  <c r="G47" i="27"/>
  <c r="I84" i="27"/>
  <c r="G90" i="27"/>
  <c r="I83" i="27"/>
  <c r="G89" i="27"/>
  <c r="I82" i="27"/>
  <c r="G88" i="27"/>
  <c r="I81" i="27"/>
  <c r="G87" i="27"/>
  <c r="I80" i="27"/>
  <c r="G86" i="27"/>
  <c r="I79" i="27"/>
  <c r="G46" i="27"/>
  <c r="I78" i="27"/>
  <c r="G85" i="27"/>
  <c r="I77" i="27"/>
  <c r="G45" i="27"/>
  <c r="I76" i="27"/>
  <c r="G44" i="27"/>
  <c r="I75" i="27"/>
  <c r="G43" i="27"/>
  <c r="I74" i="27"/>
  <c r="G84" i="27"/>
  <c r="I73" i="27"/>
  <c r="G42" i="27"/>
  <c r="I72" i="27"/>
  <c r="G83" i="27"/>
  <c r="I71" i="27"/>
  <c r="G82" i="27"/>
  <c r="I70" i="27"/>
  <c r="G81" i="27"/>
  <c r="I69" i="27"/>
  <c r="G80" i="27"/>
  <c r="I68" i="27"/>
  <c r="G41" i="27"/>
  <c r="I67" i="27"/>
  <c r="G40" i="27"/>
  <c r="I66" i="27"/>
  <c r="G79" i="27"/>
  <c r="I65" i="27"/>
  <c r="G78" i="27"/>
  <c r="I64" i="27"/>
  <c r="G39" i="27"/>
  <c r="I63" i="27"/>
  <c r="G38" i="27"/>
  <c r="I62" i="27"/>
  <c r="G77" i="27"/>
  <c r="I61" i="27"/>
  <c r="G37" i="27"/>
  <c r="I60" i="27"/>
  <c r="G76" i="27"/>
  <c r="I59" i="27"/>
  <c r="G36" i="27"/>
  <c r="I58" i="27"/>
  <c r="G35" i="27"/>
  <c r="I57" i="27"/>
  <c r="G75" i="27"/>
  <c r="I56" i="27"/>
  <c r="G74" i="27"/>
  <c r="I55" i="27"/>
  <c r="G34" i="27"/>
  <c r="I54" i="27"/>
  <c r="G73" i="27"/>
  <c r="I53" i="27"/>
  <c r="G72" i="27"/>
  <c r="I52" i="27"/>
  <c r="G71" i="27"/>
  <c r="I51" i="27"/>
  <c r="G70" i="27"/>
  <c r="I50" i="27"/>
  <c r="G33" i="27"/>
  <c r="I49" i="27"/>
  <c r="G32" i="27"/>
  <c r="I48" i="27"/>
  <c r="G31" i="27"/>
  <c r="I47" i="27"/>
  <c r="G69" i="27"/>
  <c r="I46" i="27"/>
  <c r="G30" i="27"/>
  <c r="I45" i="27"/>
  <c r="G29" i="27"/>
  <c r="I44" i="27"/>
  <c r="G28" i="27"/>
  <c r="I43" i="27"/>
  <c r="G68" i="27"/>
  <c r="I42" i="27"/>
  <c r="G27" i="27"/>
  <c r="I41" i="27"/>
  <c r="G67" i="27"/>
  <c r="I40" i="27"/>
  <c r="G26" i="27"/>
  <c r="I39" i="27"/>
  <c r="G25" i="27"/>
  <c r="I38" i="27"/>
  <c r="G24" i="27"/>
  <c r="I37" i="27"/>
  <c r="G66" i="27"/>
  <c r="I36" i="27"/>
  <c r="G65" i="27"/>
  <c r="I35" i="27"/>
  <c r="G23" i="27"/>
  <c r="I34" i="27"/>
  <c r="G22" i="27"/>
  <c r="I33" i="27"/>
  <c r="G21" i="27"/>
  <c r="I32" i="27"/>
  <c r="G64" i="27"/>
  <c r="I31" i="27"/>
  <c r="G20" i="27"/>
  <c r="I30" i="27"/>
  <c r="G19" i="27"/>
  <c r="I29" i="27"/>
  <c r="G63" i="27"/>
  <c r="I28" i="27"/>
  <c r="G18" i="27"/>
  <c r="I27" i="27"/>
  <c r="G17" i="27"/>
  <c r="I26" i="27"/>
  <c r="G16" i="27"/>
  <c r="I25" i="27"/>
  <c r="G62" i="27"/>
  <c r="I24" i="27"/>
  <c r="G15" i="27"/>
  <c r="I23" i="27"/>
  <c r="G14" i="27"/>
  <c r="I22" i="27"/>
  <c r="G61" i="27"/>
  <c r="I21" i="27"/>
  <c r="G60" i="27"/>
  <c r="I20" i="27"/>
  <c r="G13" i="27"/>
  <c r="J19" i="27"/>
  <c r="I19" i="27"/>
  <c r="G59" i="27"/>
  <c r="J18" i="27"/>
  <c r="I18" i="27"/>
  <c r="G12" i="27"/>
  <c r="J17" i="27"/>
  <c r="I17" i="27"/>
  <c r="G58" i="27"/>
  <c r="J16" i="27"/>
  <c r="I16" i="27"/>
  <c r="G57" i="27"/>
  <c r="J15" i="27"/>
  <c r="I15" i="27"/>
  <c r="G56" i="27"/>
  <c r="J14" i="27"/>
  <c r="I14" i="27"/>
  <c r="G55" i="27"/>
  <c r="J13" i="27"/>
  <c r="I13" i="27"/>
  <c r="G11" i="27"/>
  <c r="J12" i="27"/>
  <c r="I12" i="27"/>
  <c r="G10" i="27"/>
  <c r="J11" i="27"/>
  <c r="I11" i="27"/>
  <c r="G54" i="27"/>
  <c r="J10" i="27"/>
  <c r="I10" i="27"/>
  <c r="G9" i="27"/>
  <c r="J9" i="27"/>
  <c r="I9" i="27"/>
  <c r="G8" i="27"/>
  <c r="J8" i="27"/>
  <c r="I8" i="27"/>
  <c r="G53" i="27"/>
  <c r="J7" i="27"/>
  <c r="I7" i="27"/>
  <c r="G7" i="27"/>
  <c r="J6" i="27"/>
  <c r="I6" i="27"/>
  <c r="G6" i="27"/>
  <c r="J5" i="27"/>
  <c r="I5" i="27"/>
  <c r="G5" i="27"/>
  <c r="J134" i="26"/>
  <c r="I134" i="26"/>
  <c r="G134" i="26"/>
  <c r="J133" i="26"/>
  <c r="I133" i="26"/>
  <c r="G133" i="26"/>
  <c r="J132" i="26"/>
  <c r="I132" i="26"/>
  <c r="G132" i="26"/>
  <c r="J131" i="26"/>
  <c r="I131" i="26"/>
  <c r="G131" i="26"/>
  <c r="J130" i="26"/>
  <c r="I130" i="26"/>
  <c r="G130" i="26"/>
  <c r="J129" i="26"/>
  <c r="I129" i="26"/>
  <c r="G129" i="26"/>
  <c r="J128" i="26"/>
  <c r="I128" i="26"/>
  <c r="G128" i="26"/>
  <c r="J127" i="26"/>
  <c r="I127" i="26"/>
  <c r="G127" i="26"/>
  <c r="J126" i="26"/>
  <c r="I126" i="26"/>
  <c r="G126" i="26"/>
  <c r="J125" i="26"/>
  <c r="I125" i="26"/>
  <c r="G125" i="26"/>
  <c r="J124" i="26"/>
  <c r="I124" i="26"/>
  <c r="G124" i="26"/>
  <c r="J123" i="26"/>
  <c r="I123" i="26"/>
  <c r="G123" i="26"/>
  <c r="J122" i="26"/>
  <c r="I122" i="26"/>
  <c r="G122" i="26"/>
  <c r="J121" i="26"/>
  <c r="I121" i="26"/>
  <c r="G121" i="26"/>
  <c r="J120" i="26"/>
  <c r="I120" i="26"/>
  <c r="G120" i="26"/>
  <c r="J119" i="26"/>
  <c r="I119" i="26"/>
  <c r="G119" i="26"/>
  <c r="J118" i="26"/>
  <c r="I118" i="26"/>
  <c r="G118" i="26"/>
  <c r="J117" i="26"/>
  <c r="I117" i="26"/>
  <c r="G117" i="26"/>
  <c r="J116" i="26"/>
  <c r="I116" i="26"/>
  <c r="G116" i="26"/>
  <c r="J115" i="26"/>
  <c r="I115" i="26"/>
  <c r="G115" i="26"/>
  <c r="J103" i="26"/>
  <c r="I103" i="26"/>
  <c r="G103" i="26"/>
  <c r="J102" i="26"/>
  <c r="I102" i="26"/>
  <c r="G102" i="26"/>
  <c r="J101" i="26"/>
  <c r="I101" i="26"/>
  <c r="G101" i="26"/>
  <c r="J100" i="26"/>
  <c r="I100" i="26"/>
  <c r="G100" i="26"/>
  <c r="J99" i="26"/>
  <c r="I99" i="26"/>
  <c r="G99" i="26"/>
  <c r="J98" i="26"/>
  <c r="I98" i="26"/>
  <c r="G98" i="26"/>
  <c r="J97" i="26"/>
  <c r="I97" i="26"/>
  <c r="G97" i="26"/>
  <c r="J96" i="26"/>
  <c r="I96" i="26"/>
  <c r="G96" i="26"/>
  <c r="J95" i="26"/>
  <c r="I95" i="26"/>
  <c r="G95" i="26"/>
  <c r="J94" i="26"/>
  <c r="I94" i="26"/>
  <c r="G94" i="26"/>
  <c r="J93" i="26"/>
  <c r="I93" i="26"/>
  <c r="G93" i="26"/>
  <c r="J92" i="26"/>
  <c r="I92" i="26"/>
  <c r="G92" i="26"/>
  <c r="J91" i="26"/>
  <c r="I91" i="26"/>
  <c r="G91" i="26"/>
  <c r="J90" i="26"/>
  <c r="I90" i="26"/>
  <c r="G90" i="26"/>
  <c r="J89" i="26"/>
  <c r="I89" i="26"/>
  <c r="G89" i="26"/>
  <c r="J88" i="26"/>
  <c r="I88" i="26"/>
  <c r="G88" i="26"/>
  <c r="J87" i="26"/>
  <c r="I87" i="26"/>
  <c r="G87" i="26"/>
  <c r="J86" i="26"/>
  <c r="I86" i="26"/>
  <c r="G86" i="26"/>
  <c r="J85" i="26"/>
  <c r="I85" i="26"/>
  <c r="G85" i="26"/>
  <c r="J84" i="26"/>
  <c r="I84" i="26"/>
  <c r="G81" i="26"/>
  <c r="J83" i="26"/>
  <c r="I83" i="26"/>
  <c r="G84" i="26"/>
  <c r="J82" i="26"/>
  <c r="I82" i="26"/>
  <c r="G80" i="26"/>
  <c r="J81" i="26"/>
  <c r="I81" i="26"/>
  <c r="G83" i="26"/>
  <c r="J80" i="26"/>
  <c r="I80" i="26"/>
  <c r="G82" i="26"/>
  <c r="J79" i="26"/>
  <c r="I79" i="26"/>
  <c r="G79" i="26"/>
  <c r="I67" i="26"/>
  <c r="G54" i="26"/>
  <c r="I66" i="26"/>
  <c r="G53" i="26"/>
  <c r="I65" i="26"/>
  <c r="G52" i="26"/>
  <c r="I64" i="26"/>
  <c r="G51" i="26"/>
  <c r="I63" i="26"/>
  <c r="G50" i="26"/>
  <c r="I62" i="26"/>
  <c r="G49" i="26"/>
  <c r="I61" i="26"/>
  <c r="G48" i="26"/>
  <c r="I60" i="26"/>
  <c r="G47" i="26"/>
  <c r="I59" i="26"/>
  <c r="G67" i="26"/>
  <c r="I58" i="26"/>
  <c r="G46" i="26"/>
  <c r="I57" i="26"/>
  <c r="G66" i="26"/>
  <c r="I56" i="26"/>
  <c r="G45" i="26"/>
  <c r="I55" i="26"/>
  <c r="G44" i="26"/>
  <c r="I54" i="26"/>
  <c r="G65" i="26"/>
  <c r="I53" i="26"/>
  <c r="G43" i="26"/>
  <c r="I52" i="26"/>
  <c r="G42" i="26"/>
  <c r="I51" i="26"/>
  <c r="G41" i="26"/>
  <c r="I50" i="26"/>
  <c r="G40" i="26"/>
  <c r="I49" i="26"/>
  <c r="G39" i="26"/>
  <c r="I48" i="26"/>
  <c r="G64" i="26"/>
  <c r="I47" i="26"/>
  <c r="G38" i="26"/>
  <c r="I46" i="26"/>
  <c r="G37" i="26"/>
  <c r="I45" i="26"/>
  <c r="G36" i="26"/>
  <c r="I44" i="26"/>
  <c r="G35" i="26"/>
  <c r="I43" i="26"/>
  <c r="G34" i="26"/>
  <c r="I42" i="26"/>
  <c r="G33" i="26"/>
  <c r="I41" i="26"/>
  <c r="G32" i="26"/>
  <c r="I40" i="26"/>
  <c r="G63" i="26"/>
  <c r="I39" i="26"/>
  <c r="G31" i="26"/>
  <c r="I38" i="26"/>
  <c r="G30" i="26"/>
  <c r="I37" i="26"/>
  <c r="G62" i="26"/>
  <c r="I36" i="26"/>
  <c r="G29" i="26"/>
  <c r="I35" i="26"/>
  <c r="G28" i="26"/>
  <c r="I34" i="26"/>
  <c r="G61" i="26"/>
  <c r="I33" i="26"/>
  <c r="G60" i="26"/>
  <c r="I32" i="26"/>
  <c r="G27" i="26"/>
  <c r="I31" i="26"/>
  <c r="G26" i="26"/>
  <c r="I30" i="26"/>
  <c r="G25" i="26"/>
  <c r="I29" i="26"/>
  <c r="G59" i="26"/>
  <c r="I28" i="26"/>
  <c r="G24" i="26"/>
  <c r="I27" i="26"/>
  <c r="G23" i="26"/>
  <c r="I26" i="26"/>
  <c r="G22" i="26"/>
  <c r="I25" i="26"/>
  <c r="G21" i="26"/>
  <c r="I24" i="26"/>
  <c r="G20" i="26"/>
  <c r="I23" i="26"/>
  <c r="G19" i="26"/>
  <c r="I22" i="26"/>
  <c r="G18" i="26"/>
  <c r="I21" i="26"/>
  <c r="G58" i="26"/>
  <c r="I20" i="26"/>
  <c r="G57" i="26"/>
  <c r="J19" i="26"/>
  <c r="I19" i="26"/>
  <c r="G17" i="26"/>
  <c r="J18" i="26"/>
  <c r="I18" i="26"/>
  <c r="G16" i="26"/>
  <c r="J17" i="26"/>
  <c r="I17" i="26"/>
  <c r="G56" i="26"/>
  <c r="J16" i="26"/>
  <c r="I16" i="26"/>
  <c r="G15" i="26"/>
  <c r="J15" i="26"/>
  <c r="I15" i="26"/>
  <c r="G14" i="26"/>
  <c r="J14" i="26"/>
  <c r="I14" i="26"/>
  <c r="G13" i="26"/>
  <c r="J13" i="26"/>
  <c r="I13" i="26"/>
  <c r="G12" i="26"/>
  <c r="J12" i="26"/>
  <c r="I12" i="26"/>
  <c r="G11" i="26"/>
  <c r="J11" i="26"/>
  <c r="I11" i="26"/>
  <c r="G55" i="26"/>
  <c r="J10" i="26"/>
  <c r="I10" i="26"/>
  <c r="G10" i="26"/>
  <c r="J9" i="26"/>
  <c r="I9" i="26"/>
  <c r="G9" i="26"/>
  <c r="J8" i="26"/>
  <c r="I8" i="26"/>
  <c r="G8" i="26"/>
  <c r="J7" i="26"/>
  <c r="I7" i="26"/>
  <c r="G7" i="26"/>
  <c r="J6" i="26"/>
  <c r="I6" i="26"/>
  <c r="G6" i="26"/>
  <c r="J5" i="26"/>
  <c r="I5" i="26"/>
  <c r="G5" i="26"/>
  <c r="J64" i="25"/>
  <c r="I64" i="25"/>
  <c r="G57" i="25"/>
  <c r="J63" i="25"/>
  <c r="I63" i="25"/>
  <c r="G64" i="25"/>
  <c r="J62" i="25"/>
  <c r="I62" i="25"/>
  <c r="G63" i="25"/>
  <c r="J61" i="25"/>
  <c r="I61" i="25"/>
  <c r="G56" i="25"/>
  <c r="J60" i="25"/>
  <c r="I60" i="25"/>
  <c r="G55" i="25"/>
  <c r="J59" i="25"/>
  <c r="I59" i="25"/>
  <c r="G62" i="25"/>
  <c r="J58" i="25"/>
  <c r="I58" i="25"/>
  <c r="G54" i="25"/>
  <c r="J57" i="25"/>
  <c r="I57" i="25"/>
  <c r="G61" i="25"/>
  <c r="J56" i="25"/>
  <c r="I56" i="25"/>
  <c r="G53" i="25"/>
  <c r="J55" i="25"/>
  <c r="I55" i="25"/>
  <c r="G60" i="25"/>
  <c r="J54" i="25"/>
  <c r="I54" i="25"/>
  <c r="G52" i="25"/>
  <c r="J53" i="25"/>
  <c r="I53" i="25"/>
  <c r="G59" i="25"/>
  <c r="J52" i="25"/>
  <c r="I52" i="25"/>
  <c r="G58" i="25"/>
  <c r="J51" i="25"/>
  <c r="I51" i="25"/>
  <c r="G51" i="25"/>
  <c r="J50" i="25"/>
  <c r="I50" i="25"/>
  <c r="G50" i="25"/>
  <c r="J49" i="25"/>
  <c r="I49" i="25"/>
  <c r="G49" i="25"/>
  <c r="J48" i="25"/>
  <c r="I48" i="25"/>
  <c r="G48" i="25"/>
  <c r="J36" i="25"/>
  <c r="I36" i="25"/>
  <c r="G21" i="25"/>
  <c r="J35" i="25"/>
  <c r="I35" i="25"/>
  <c r="G20" i="25"/>
  <c r="J34" i="25"/>
  <c r="I34" i="25"/>
  <c r="G19" i="25"/>
  <c r="J33" i="25"/>
  <c r="I33" i="25"/>
  <c r="G18" i="25"/>
  <c r="J32" i="25"/>
  <c r="I32" i="25"/>
  <c r="G17" i="25"/>
  <c r="J31" i="25"/>
  <c r="I31" i="25"/>
  <c r="G36" i="25"/>
  <c r="J30" i="25"/>
  <c r="I30" i="25"/>
  <c r="G35" i="25"/>
  <c r="J29" i="25"/>
  <c r="I29" i="25"/>
  <c r="G16" i="25"/>
  <c r="J28" i="25"/>
  <c r="I28" i="25"/>
  <c r="G15" i="25"/>
  <c r="J27" i="25"/>
  <c r="I27" i="25"/>
  <c r="G34" i="25"/>
  <c r="J26" i="25"/>
  <c r="I26" i="25"/>
  <c r="G33" i="25"/>
  <c r="J25" i="25"/>
  <c r="I25" i="25"/>
  <c r="G32" i="25"/>
  <c r="J24" i="25"/>
  <c r="I24" i="25"/>
  <c r="G14" i="25"/>
  <c r="J23" i="25"/>
  <c r="I23" i="25"/>
  <c r="G31" i="25"/>
  <c r="J22" i="25"/>
  <c r="I22" i="25"/>
  <c r="G13" i="25"/>
  <c r="J21" i="25"/>
  <c r="I21" i="25"/>
  <c r="G30" i="25"/>
  <c r="J20" i="25"/>
  <c r="I20" i="25"/>
  <c r="G29" i="25"/>
  <c r="J19" i="25"/>
  <c r="I19" i="25"/>
  <c r="G28" i="25"/>
  <c r="J18" i="25"/>
  <c r="I18" i="25"/>
  <c r="G12" i="25"/>
  <c r="J17" i="25"/>
  <c r="I17" i="25"/>
  <c r="G11" i="25"/>
  <c r="J16" i="25"/>
  <c r="I16" i="25"/>
  <c r="G10" i="25"/>
  <c r="J15" i="25"/>
  <c r="I15" i="25"/>
  <c r="G27" i="25"/>
  <c r="J14" i="25"/>
  <c r="I14" i="25"/>
  <c r="G26" i="25"/>
  <c r="J13" i="25"/>
  <c r="I13" i="25"/>
  <c r="G9" i="25"/>
  <c r="J12" i="25"/>
  <c r="I12" i="25"/>
  <c r="G25" i="25"/>
  <c r="J11" i="25"/>
  <c r="I11" i="25"/>
  <c r="G8" i="25"/>
  <c r="J10" i="25"/>
  <c r="I10" i="25"/>
  <c r="G7" i="25"/>
  <c r="J9" i="25"/>
  <c r="I9" i="25"/>
  <c r="G6" i="25"/>
  <c r="J8" i="25"/>
  <c r="I8" i="25"/>
  <c r="G5" i="25"/>
  <c r="J7" i="25"/>
  <c r="I7" i="25"/>
  <c r="G24" i="25"/>
  <c r="J6" i="25"/>
  <c r="I6" i="25"/>
  <c r="G23" i="25"/>
  <c r="J5" i="25"/>
  <c r="I5" i="25"/>
  <c r="G22" i="25"/>
  <c r="I17" i="24"/>
  <c r="G12" i="24"/>
  <c r="I16" i="24"/>
  <c r="G11" i="24"/>
  <c r="I15" i="24"/>
  <c r="G10" i="24"/>
  <c r="I14" i="24"/>
  <c r="G17" i="24"/>
  <c r="J13" i="24"/>
  <c r="I13" i="24"/>
  <c r="G9" i="24"/>
  <c r="J12" i="24"/>
  <c r="I12" i="24"/>
  <c r="G8" i="24"/>
  <c r="J11" i="24"/>
  <c r="I11" i="24"/>
  <c r="G16" i="24"/>
  <c r="J10" i="24"/>
  <c r="I10" i="24"/>
  <c r="G15" i="24"/>
  <c r="J9" i="24"/>
  <c r="I9" i="24"/>
  <c r="G7" i="24"/>
  <c r="J8" i="24"/>
  <c r="I8" i="24"/>
  <c r="G14" i="24"/>
  <c r="J7" i="24"/>
  <c r="I7" i="24"/>
  <c r="G13" i="24"/>
  <c r="J6" i="24"/>
  <c r="I6" i="24"/>
  <c r="G6" i="24"/>
  <c r="J5" i="24"/>
  <c r="I5" i="24"/>
  <c r="G5" i="24"/>
  <c r="J11" i="23"/>
  <c r="I11" i="23"/>
  <c r="G11" i="23"/>
  <c r="J10" i="23"/>
  <c r="I10" i="23"/>
  <c r="G10" i="23"/>
  <c r="J9" i="23"/>
  <c r="I9" i="23"/>
  <c r="G9" i="23"/>
  <c r="J8" i="23"/>
  <c r="I8" i="23"/>
  <c r="G8" i="23"/>
  <c r="J7" i="23"/>
  <c r="I7" i="23"/>
  <c r="G7" i="23"/>
  <c r="J6" i="23"/>
  <c r="I6" i="23"/>
  <c r="G6" i="23"/>
  <c r="A6" i="23"/>
  <c r="J5" i="23"/>
  <c r="I5" i="23"/>
  <c r="G5" i="23"/>
  <c r="H40" i="25" l="1"/>
  <c r="H107" i="26"/>
  <c r="H138" i="26"/>
  <c r="H68" i="25"/>
  <c r="B67" i="25"/>
  <c r="B40" i="25"/>
  <c r="B70" i="26"/>
  <c r="H71" i="26"/>
  <c r="B106" i="26"/>
  <c r="B137" i="26"/>
  <c r="B101" i="27"/>
  <c r="B14" i="23"/>
  <c r="H15" i="23"/>
  <c r="B21" i="24"/>
  <c r="H21" i="24"/>
  <c r="H100" i="27"/>
  <c r="B100" i="27"/>
  <c r="H101" i="27"/>
  <c r="H102" i="27" s="1"/>
  <c r="B107" i="26"/>
  <c r="H70" i="26"/>
  <c r="H106" i="26"/>
  <c r="H137" i="26"/>
  <c r="B71" i="26"/>
  <c r="B72" i="26" s="1"/>
  <c r="B138" i="26"/>
  <c r="B39" i="25"/>
  <c r="H39" i="25"/>
  <c r="H67" i="25"/>
  <c r="B68" i="25"/>
  <c r="B20" i="24"/>
  <c r="B22" i="24" s="1"/>
  <c r="H20" i="24"/>
  <c r="B15" i="23"/>
  <c r="B16" i="23" s="1"/>
  <c r="H14" i="23"/>
  <c r="B102" i="27" l="1"/>
  <c r="H69" i="25"/>
  <c r="B41" i="25"/>
  <c r="B69" i="25"/>
  <c r="H139" i="26"/>
  <c r="H108" i="26"/>
  <c r="B139" i="26"/>
  <c r="H72" i="26"/>
  <c r="B108" i="26"/>
  <c r="H16" i="23"/>
  <c r="H22" i="24"/>
  <c r="H41" i="25"/>
  <c r="J18" i="22"/>
  <c r="I18" i="22"/>
  <c r="G18" i="22"/>
  <c r="J17" i="22"/>
  <c r="I17" i="22"/>
  <c r="G15" i="22"/>
  <c r="J16" i="22"/>
  <c r="I16" i="22"/>
  <c r="G17" i="22"/>
  <c r="J15" i="22"/>
  <c r="I15" i="22"/>
  <c r="G14" i="22"/>
  <c r="J14" i="22"/>
  <c r="I14" i="22"/>
  <c r="G13" i="22"/>
  <c r="J13" i="22"/>
  <c r="I13" i="22"/>
  <c r="G12" i="22"/>
  <c r="J12" i="22"/>
  <c r="I12" i="22"/>
  <c r="G11" i="22"/>
  <c r="J11" i="22"/>
  <c r="I11" i="22"/>
  <c r="G10" i="22"/>
  <c r="J10" i="22"/>
  <c r="I10" i="22"/>
  <c r="G9" i="22"/>
  <c r="J9" i="22"/>
  <c r="I9" i="22"/>
  <c r="G8" i="22"/>
  <c r="J8" i="22"/>
  <c r="I8" i="22"/>
  <c r="G16" i="22"/>
  <c r="J7" i="22"/>
  <c r="I7" i="22"/>
  <c r="G7" i="22"/>
  <c r="J6" i="22"/>
  <c r="I6" i="22"/>
  <c r="G6" i="22"/>
  <c r="J5" i="22"/>
  <c r="I5" i="22"/>
  <c r="H23" i="22" s="1"/>
  <c r="G5" i="22"/>
  <c r="B22" i="22" s="1"/>
  <c r="B23" i="22" l="1"/>
  <c r="B24" i="22" s="1"/>
  <c r="H22" i="22"/>
  <c r="H24" i="22" l="1"/>
  <c r="J11" i="21"/>
  <c r="I11" i="21"/>
  <c r="G11" i="21"/>
  <c r="J10" i="21"/>
  <c r="I10" i="21"/>
  <c r="G10" i="21"/>
  <c r="J9" i="21"/>
  <c r="I9" i="21"/>
  <c r="G9" i="21"/>
  <c r="J8" i="21"/>
  <c r="I8" i="21"/>
  <c r="G8" i="21"/>
  <c r="J7" i="21"/>
  <c r="I7" i="21"/>
  <c r="G7" i="21"/>
  <c r="J6" i="21"/>
  <c r="I6" i="21"/>
  <c r="G6" i="21"/>
  <c r="J5" i="21"/>
  <c r="I5" i="21"/>
  <c r="G5" i="21"/>
  <c r="B14" i="21" s="1"/>
  <c r="H14" i="21" l="1"/>
  <c r="B13" i="21"/>
  <c r="B15" i="21" s="1"/>
  <c r="H13" i="21"/>
  <c r="H15" i="21" l="1"/>
  <c r="J6" i="20"/>
  <c r="I6" i="20"/>
  <c r="G6" i="20"/>
  <c r="J5" i="20"/>
  <c r="I5" i="20"/>
  <c r="G5" i="20"/>
  <c r="J4" i="20"/>
  <c r="I4" i="20"/>
  <c r="H10" i="20" s="1"/>
  <c r="G4" i="20"/>
  <c r="B10" i="20" s="1"/>
  <c r="J502" i="19"/>
  <c r="I502" i="19"/>
  <c r="G493" i="19"/>
  <c r="J501" i="19"/>
  <c r="I501" i="19"/>
  <c r="G492" i="19"/>
  <c r="J500" i="19"/>
  <c r="I500" i="19"/>
  <c r="G491" i="19"/>
  <c r="J499" i="19"/>
  <c r="I499" i="19"/>
  <c r="G490" i="19"/>
  <c r="J498" i="19"/>
  <c r="I498" i="19"/>
  <c r="G489" i="19"/>
  <c r="J497" i="19"/>
  <c r="I497" i="19"/>
  <c r="G502" i="19"/>
  <c r="J496" i="19"/>
  <c r="I496" i="19"/>
  <c r="G501" i="19"/>
  <c r="J495" i="19"/>
  <c r="I495" i="19"/>
  <c r="G488" i="19"/>
  <c r="J494" i="19"/>
  <c r="I494" i="19"/>
  <c r="G487" i="19"/>
  <c r="J493" i="19"/>
  <c r="I493" i="19"/>
  <c r="G500" i="19"/>
  <c r="J492" i="19"/>
  <c r="I492" i="19"/>
  <c r="G499" i="19"/>
  <c r="J491" i="19"/>
  <c r="I491" i="19"/>
  <c r="G486" i="19"/>
  <c r="J490" i="19"/>
  <c r="I490" i="19"/>
  <c r="G498" i="19"/>
  <c r="J489" i="19"/>
  <c r="I489" i="19"/>
  <c r="G497" i="19"/>
  <c r="J488" i="19"/>
  <c r="I488" i="19"/>
  <c r="G485" i="19"/>
  <c r="J487" i="19"/>
  <c r="I487" i="19"/>
  <c r="G496" i="19"/>
  <c r="J486" i="19"/>
  <c r="I486" i="19"/>
  <c r="G484" i="19"/>
  <c r="J485" i="19"/>
  <c r="I485" i="19"/>
  <c r="G483" i="19"/>
  <c r="J484" i="19"/>
  <c r="I484" i="19"/>
  <c r="G482" i="19"/>
  <c r="J483" i="19"/>
  <c r="I483" i="19"/>
  <c r="G481" i="19"/>
  <c r="J482" i="19"/>
  <c r="I482" i="19"/>
  <c r="G480" i="19"/>
  <c r="J481" i="19"/>
  <c r="I481" i="19"/>
  <c r="G479" i="19"/>
  <c r="J480" i="19"/>
  <c r="I480" i="19"/>
  <c r="G478" i="19"/>
  <c r="J479" i="19"/>
  <c r="I479" i="19"/>
  <c r="G477" i="19"/>
  <c r="J478" i="19"/>
  <c r="I478" i="19"/>
  <c r="G495" i="19"/>
  <c r="J477" i="19"/>
  <c r="I477" i="19"/>
  <c r="G476" i="19"/>
  <c r="J476" i="19"/>
  <c r="I476" i="19"/>
  <c r="G475" i="19"/>
  <c r="J475" i="19"/>
  <c r="I475" i="19"/>
  <c r="G474" i="19"/>
  <c r="A475" i="19"/>
  <c r="A476" i="19" s="1"/>
  <c r="A477" i="19" s="1"/>
  <c r="A478" i="19" s="1"/>
  <c r="A479" i="19" s="1"/>
  <c r="A480" i="19" s="1"/>
  <c r="A481" i="19" s="1"/>
  <c r="A482" i="19" s="1"/>
  <c r="A483" i="19" s="1"/>
  <c r="A484" i="19" s="1"/>
  <c r="A485" i="19" s="1"/>
  <c r="A486" i="19" s="1"/>
  <c r="A487" i="19" s="1"/>
  <c r="A488" i="19" s="1"/>
  <c r="A489" i="19" s="1"/>
  <c r="A490" i="19" s="1"/>
  <c r="A491" i="19" s="1"/>
  <c r="A492" i="19" s="1"/>
  <c r="A493" i="19" s="1"/>
  <c r="A494" i="19" s="1"/>
  <c r="A495" i="19" s="1"/>
  <c r="A496" i="19" s="1"/>
  <c r="A497" i="19" s="1"/>
  <c r="A498" i="19" s="1"/>
  <c r="A499" i="19" s="1"/>
  <c r="A500" i="19" s="1"/>
  <c r="A501" i="19" s="1"/>
  <c r="A502" i="19" s="1"/>
  <c r="J474" i="19"/>
  <c r="I474" i="19"/>
  <c r="G494" i="19"/>
  <c r="J473" i="19"/>
  <c r="I473" i="19"/>
  <c r="G473" i="19"/>
  <c r="J462" i="19"/>
  <c r="I462" i="19"/>
  <c r="G462" i="19"/>
  <c r="J461" i="19"/>
  <c r="I461" i="19"/>
  <c r="G461" i="19"/>
  <c r="J460" i="19"/>
  <c r="I460" i="19"/>
  <c r="G460" i="19"/>
  <c r="J459" i="19"/>
  <c r="I459" i="19"/>
  <c r="G452" i="19"/>
  <c r="J458" i="19"/>
  <c r="I458" i="19"/>
  <c r="G459" i="19"/>
  <c r="J457" i="19"/>
  <c r="I457" i="19"/>
  <c r="G458" i="19"/>
  <c r="J456" i="19"/>
  <c r="I456" i="19"/>
  <c r="G457" i="19"/>
  <c r="J455" i="19"/>
  <c r="I455" i="19"/>
  <c r="G451" i="19"/>
  <c r="J454" i="19"/>
  <c r="I454" i="19"/>
  <c r="G450" i="19"/>
  <c r="J453" i="19"/>
  <c r="I453" i="19"/>
  <c r="G449" i="19"/>
  <c r="J452" i="19"/>
  <c r="I452" i="19"/>
  <c r="G456" i="19"/>
  <c r="J451" i="19"/>
  <c r="I451" i="19"/>
  <c r="G455" i="19"/>
  <c r="A451" i="19"/>
  <c r="A452" i="19" s="1"/>
  <c r="A453" i="19" s="1"/>
  <c r="A454" i="19" s="1"/>
  <c r="A455" i="19" s="1"/>
  <c r="A456" i="19" s="1"/>
  <c r="A457" i="19" s="1"/>
  <c r="A458" i="19" s="1"/>
  <c r="A459" i="19" s="1"/>
  <c r="A460" i="19" s="1"/>
  <c r="A461" i="19" s="1"/>
  <c r="A462" i="19" s="1"/>
  <c r="J450" i="19"/>
  <c r="I450" i="19"/>
  <c r="G454" i="19"/>
  <c r="J449" i="19"/>
  <c r="I449" i="19"/>
  <c r="G453" i="19"/>
  <c r="J437" i="19"/>
  <c r="I437" i="19"/>
  <c r="G437" i="19"/>
  <c r="J436" i="19"/>
  <c r="I436" i="19"/>
  <c r="G421" i="19"/>
  <c r="J435" i="19"/>
  <c r="I435" i="19"/>
  <c r="G420" i="19"/>
  <c r="J434" i="19"/>
  <c r="I434" i="19"/>
  <c r="G419" i="19"/>
  <c r="J433" i="19"/>
  <c r="I433" i="19"/>
  <c r="G418" i="19"/>
  <c r="J432" i="19"/>
  <c r="I432" i="19"/>
  <c r="G436" i="19"/>
  <c r="J431" i="19"/>
  <c r="I431" i="19"/>
  <c r="G417" i="19"/>
  <c r="J430" i="19"/>
  <c r="I430" i="19"/>
  <c r="G416" i="19"/>
  <c r="J429" i="19"/>
  <c r="I429" i="19"/>
  <c r="G415" i="19"/>
  <c r="J428" i="19"/>
  <c r="I428" i="19"/>
  <c r="G435" i="19"/>
  <c r="J427" i="19"/>
  <c r="I427" i="19"/>
  <c r="G434" i="19"/>
  <c r="J426" i="19"/>
  <c r="I426" i="19"/>
  <c r="G433" i="19"/>
  <c r="J425" i="19"/>
  <c r="I425" i="19"/>
  <c r="G414" i="19"/>
  <c r="J424" i="19"/>
  <c r="I424" i="19"/>
  <c r="G413" i="19"/>
  <c r="J423" i="19"/>
  <c r="I423" i="19"/>
  <c r="G412" i="19"/>
  <c r="J422" i="19"/>
  <c r="I422" i="19"/>
  <c r="G432" i="19"/>
  <c r="J421" i="19"/>
  <c r="I421" i="19"/>
  <c r="G411" i="19"/>
  <c r="J420" i="19"/>
  <c r="I420" i="19"/>
  <c r="G431" i="19"/>
  <c r="J419" i="19"/>
  <c r="I419" i="19"/>
  <c r="G410" i="19"/>
  <c r="J418" i="19"/>
  <c r="I418" i="19"/>
  <c r="G430" i="19"/>
  <c r="J417" i="19"/>
  <c r="I417" i="19"/>
  <c r="G429" i="19"/>
  <c r="J416" i="19"/>
  <c r="I416" i="19"/>
  <c r="G409" i="19"/>
  <c r="J415" i="19"/>
  <c r="I415" i="19"/>
  <c r="G428" i="19"/>
  <c r="J414" i="19"/>
  <c r="I414" i="19"/>
  <c r="G427" i="19"/>
  <c r="J413" i="19"/>
  <c r="I413" i="19"/>
  <c r="G426" i="19"/>
  <c r="J412" i="19"/>
  <c r="I412" i="19"/>
  <c r="G408" i="19"/>
  <c r="J411" i="19"/>
  <c r="I411" i="19"/>
  <c r="G425" i="19"/>
  <c r="J410" i="19"/>
  <c r="I410" i="19"/>
  <c r="G407" i="19"/>
  <c r="J409" i="19"/>
  <c r="I409" i="19"/>
  <c r="G406" i="19"/>
  <c r="J408" i="19"/>
  <c r="I408" i="19"/>
  <c r="G405" i="19"/>
  <c r="J407" i="19"/>
  <c r="I407" i="19"/>
  <c r="G404" i="19"/>
  <c r="J406" i="19"/>
  <c r="I406" i="19"/>
  <c r="G403" i="19"/>
  <c r="J405" i="19"/>
  <c r="I405" i="19"/>
  <c r="G402" i="19"/>
  <c r="J404" i="19"/>
  <c r="I404" i="19"/>
  <c r="G401" i="19"/>
  <c r="J403" i="19"/>
  <c r="I403" i="19"/>
  <c r="G424" i="19"/>
  <c r="J402" i="19"/>
  <c r="I402" i="19"/>
  <c r="G400" i="19"/>
  <c r="J401" i="19"/>
  <c r="I401" i="19"/>
  <c r="G399" i="19"/>
  <c r="J400" i="19"/>
  <c r="I400" i="19"/>
  <c r="G398" i="19"/>
  <c r="J399" i="19"/>
  <c r="I399" i="19"/>
  <c r="G423" i="19"/>
  <c r="J398" i="19"/>
  <c r="I398" i="19"/>
  <c r="G397" i="19"/>
  <c r="J397" i="19"/>
  <c r="I397" i="19"/>
  <c r="G396" i="19"/>
  <c r="A397" i="19"/>
  <c r="A398" i="19" s="1"/>
  <c r="A399" i="19" s="1"/>
  <c r="A400" i="19" s="1"/>
  <c r="A401" i="19" s="1"/>
  <c r="A402" i="19" s="1"/>
  <c r="A403" i="19" s="1"/>
  <c r="A404" i="19" s="1"/>
  <c r="A405" i="19" s="1"/>
  <c r="A406" i="19" s="1"/>
  <c r="A407" i="19" s="1"/>
  <c r="A408" i="19" s="1"/>
  <c r="A409" i="19" s="1"/>
  <c r="A410" i="19" s="1"/>
  <c r="A411" i="19" s="1"/>
  <c r="A412" i="19" s="1"/>
  <c r="A413" i="19" s="1"/>
  <c r="A414" i="19" s="1"/>
  <c r="A415" i="19" s="1"/>
  <c r="A416" i="19" s="1"/>
  <c r="A417" i="19" s="1"/>
  <c r="A418" i="19" s="1"/>
  <c r="A419" i="19" s="1"/>
  <c r="A420" i="19" s="1"/>
  <c r="A421" i="19" s="1"/>
  <c r="A422" i="19" s="1"/>
  <c r="A423" i="19" s="1"/>
  <c r="A424" i="19" s="1"/>
  <c r="A425" i="19" s="1"/>
  <c r="A426" i="19" s="1"/>
  <c r="A427" i="19" s="1"/>
  <c r="A428" i="19" s="1"/>
  <c r="A429" i="19" s="1"/>
  <c r="A430" i="19" s="1"/>
  <c r="A431" i="19" s="1"/>
  <c r="A432" i="19" s="1"/>
  <c r="A433" i="19" s="1"/>
  <c r="A434" i="19" s="1"/>
  <c r="A435" i="19" s="1"/>
  <c r="A436" i="19" s="1"/>
  <c r="A437" i="19" s="1"/>
  <c r="J396" i="19"/>
  <c r="I396" i="19"/>
  <c r="G395" i="19"/>
  <c r="J395" i="19"/>
  <c r="I395" i="19"/>
  <c r="G422" i="19"/>
  <c r="J384" i="19"/>
  <c r="I384" i="19"/>
  <c r="G384" i="19"/>
  <c r="J383" i="19"/>
  <c r="I383" i="19"/>
  <c r="G361" i="19"/>
  <c r="J382" i="19"/>
  <c r="I382" i="19"/>
  <c r="G383" i="19"/>
  <c r="J381" i="19"/>
  <c r="I381" i="19"/>
  <c r="G360" i="19"/>
  <c r="A381" i="19"/>
  <c r="J380" i="19"/>
  <c r="I380" i="19"/>
  <c r="G382" i="19"/>
  <c r="J379" i="19"/>
  <c r="I379" i="19"/>
  <c r="G359" i="19"/>
  <c r="J378" i="19"/>
  <c r="I378" i="19"/>
  <c r="G381" i="19"/>
  <c r="J377" i="19"/>
  <c r="I377" i="19"/>
  <c r="G358" i="19"/>
  <c r="J376" i="19"/>
  <c r="I376" i="19"/>
  <c r="G357" i="19"/>
  <c r="J375" i="19"/>
  <c r="I375" i="19"/>
  <c r="G380" i="19"/>
  <c r="J374" i="19"/>
  <c r="I374" i="19"/>
  <c r="G356" i="19"/>
  <c r="J373" i="19"/>
  <c r="I373" i="19"/>
  <c r="G355" i="19"/>
  <c r="J372" i="19"/>
  <c r="I372" i="19"/>
  <c r="G379" i="19"/>
  <c r="J371" i="19"/>
  <c r="I371" i="19"/>
  <c r="G378" i="19"/>
  <c r="J370" i="19"/>
  <c r="I370" i="19"/>
  <c r="G354" i="19"/>
  <c r="J369" i="19"/>
  <c r="I369" i="19"/>
  <c r="G353" i="19"/>
  <c r="J368" i="19"/>
  <c r="I368" i="19"/>
  <c r="G377" i="19"/>
  <c r="J367" i="19"/>
  <c r="I367" i="19"/>
  <c r="G352" i="19"/>
  <c r="J366" i="19"/>
  <c r="I366" i="19"/>
  <c r="G351" i="19"/>
  <c r="J365" i="19"/>
  <c r="I365" i="19"/>
  <c r="G350" i="19"/>
  <c r="J364" i="19"/>
  <c r="I364" i="19"/>
  <c r="G349" i="19"/>
  <c r="J363" i="19"/>
  <c r="I363" i="19"/>
  <c r="G376" i="19"/>
  <c r="J362" i="19"/>
  <c r="I362" i="19"/>
  <c r="G375" i="19"/>
  <c r="J361" i="19"/>
  <c r="I361" i="19"/>
  <c r="G374" i="19"/>
  <c r="J360" i="19"/>
  <c r="I360" i="19"/>
  <c r="G348" i="19"/>
  <c r="J359" i="19"/>
  <c r="I359" i="19"/>
  <c r="G373" i="19"/>
  <c r="J358" i="19"/>
  <c r="I358" i="19"/>
  <c r="G347" i="19"/>
  <c r="J357" i="19"/>
  <c r="I357" i="19"/>
  <c r="G372" i="19"/>
  <c r="J356" i="19"/>
  <c r="I356" i="19"/>
  <c r="G346" i="19"/>
  <c r="J355" i="19"/>
  <c r="I355" i="19"/>
  <c r="G371" i="19"/>
  <c r="J354" i="19"/>
  <c r="I354" i="19"/>
  <c r="G370" i="19"/>
  <c r="J353" i="19"/>
  <c r="I353" i="19"/>
  <c r="G345" i="19"/>
  <c r="J352" i="19"/>
  <c r="I352" i="19"/>
  <c r="G369" i="19"/>
  <c r="J351" i="19"/>
  <c r="I351" i="19"/>
  <c r="G368" i="19"/>
  <c r="J350" i="19"/>
  <c r="I350" i="19"/>
  <c r="G344" i="19"/>
  <c r="J349" i="19"/>
  <c r="I349" i="19"/>
  <c r="G343" i="19"/>
  <c r="J348" i="19"/>
  <c r="I348" i="19"/>
  <c r="G367" i="19"/>
  <c r="J347" i="19"/>
  <c r="I347" i="19"/>
  <c r="G342" i="19"/>
  <c r="J346" i="19"/>
  <c r="I346" i="19"/>
  <c r="G341" i="19"/>
  <c r="J345" i="19"/>
  <c r="I345" i="19"/>
  <c r="G366" i="19"/>
  <c r="J344" i="19"/>
  <c r="I344" i="19"/>
  <c r="G340" i="19"/>
  <c r="J343" i="19"/>
  <c r="I343" i="19"/>
  <c r="G339" i="19"/>
  <c r="J342" i="19"/>
  <c r="I342" i="19"/>
  <c r="G365" i="19"/>
  <c r="J341" i="19"/>
  <c r="I341" i="19"/>
  <c r="G338" i="19"/>
  <c r="J340" i="19"/>
  <c r="I340" i="19"/>
  <c r="G337" i="19"/>
  <c r="J339" i="19"/>
  <c r="I339" i="19"/>
  <c r="G336" i="19"/>
  <c r="J338" i="19"/>
  <c r="I338" i="19"/>
  <c r="G335" i="19"/>
  <c r="J337" i="19"/>
  <c r="I337" i="19"/>
  <c r="G364" i="19"/>
  <c r="J336" i="19"/>
  <c r="I336" i="19"/>
  <c r="G334" i="19"/>
  <c r="J335" i="19"/>
  <c r="I335" i="19"/>
  <c r="G363" i="19"/>
  <c r="J334" i="19"/>
  <c r="I334" i="19"/>
  <c r="G333" i="19"/>
  <c r="A334" i="19"/>
  <c r="A335" i="19" s="1"/>
  <c r="A336" i="19" s="1"/>
  <c r="A337" i="19" s="1"/>
  <c r="A338" i="19" s="1"/>
  <c r="A339" i="19" s="1"/>
  <c r="A340" i="19" s="1"/>
  <c r="A341" i="19" s="1"/>
  <c r="A342" i="19" s="1"/>
  <c r="A343" i="19" s="1"/>
  <c r="A344" i="19" s="1"/>
  <c r="A345" i="19" s="1"/>
  <c r="A346" i="19" s="1"/>
  <c r="A347" i="19" s="1"/>
  <c r="A348" i="19" s="1"/>
  <c r="A349" i="19" s="1"/>
  <c r="A350" i="19" s="1"/>
  <c r="A351" i="19" s="1"/>
  <c r="A352" i="19" s="1"/>
  <c r="A353" i="19" s="1"/>
  <c r="A354" i="19" s="1"/>
  <c r="A355" i="19" s="1"/>
  <c r="A356" i="19" s="1"/>
  <c r="A357" i="19" s="1"/>
  <c r="A358" i="19" s="1"/>
  <c r="A359" i="19" s="1"/>
  <c r="A360" i="19" s="1"/>
  <c r="A361" i="19" s="1"/>
  <c r="A362" i="19" s="1"/>
  <c r="A363" i="19" s="1"/>
  <c r="A364" i="19" s="1"/>
  <c r="A365" i="19" s="1"/>
  <c r="A366" i="19" s="1"/>
  <c r="A367" i="19" s="1"/>
  <c r="A368" i="19" s="1"/>
  <c r="A369" i="19" s="1"/>
  <c r="A370" i="19" s="1"/>
  <c r="A371" i="19" s="1"/>
  <c r="A372" i="19" s="1"/>
  <c r="A373" i="19" s="1"/>
  <c r="A374" i="19" s="1"/>
  <c r="A375" i="19" s="1"/>
  <c r="A376" i="19" s="1"/>
  <c r="A377" i="19" s="1"/>
  <c r="A378" i="19" s="1"/>
  <c r="A379" i="19" s="1"/>
  <c r="A380" i="19" s="1"/>
  <c r="A382" i="19" s="1"/>
  <c r="A383" i="19" s="1"/>
  <c r="A384" i="19" s="1"/>
  <c r="J333" i="19"/>
  <c r="I333" i="19"/>
  <c r="G332" i="19"/>
  <c r="J332" i="19"/>
  <c r="I332" i="19"/>
  <c r="G362" i="19"/>
  <c r="J322" i="19"/>
  <c r="I322" i="19"/>
  <c r="G322" i="19"/>
  <c r="J321" i="19"/>
  <c r="I321" i="19"/>
  <c r="G321" i="19"/>
  <c r="J320" i="19"/>
  <c r="I320" i="19"/>
  <c r="G320" i="19"/>
  <c r="J319" i="19"/>
  <c r="I319" i="19"/>
  <c r="G299" i="19"/>
  <c r="J318" i="19"/>
  <c r="I318" i="19"/>
  <c r="G319" i="19"/>
  <c r="J317" i="19"/>
  <c r="I317" i="19"/>
  <c r="G318" i="19"/>
  <c r="J316" i="19"/>
  <c r="I316" i="19"/>
  <c r="G317" i="19"/>
  <c r="J315" i="19"/>
  <c r="I315" i="19"/>
  <c r="G316" i="19"/>
  <c r="J314" i="19"/>
  <c r="I314" i="19"/>
  <c r="G298" i="19"/>
  <c r="J313" i="19"/>
  <c r="I313" i="19"/>
  <c r="G315" i="19"/>
  <c r="J312" i="19"/>
  <c r="I312" i="19"/>
  <c r="G314" i="19"/>
  <c r="J311" i="19"/>
  <c r="I311" i="19"/>
  <c r="G313" i="19"/>
  <c r="J310" i="19"/>
  <c r="I310" i="19"/>
  <c r="G312" i="19"/>
  <c r="J309" i="19"/>
  <c r="I309" i="19"/>
  <c r="G297" i="19"/>
  <c r="J308" i="19"/>
  <c r="I308" i="19"/>
  <c r="G311" i="19"/>
  <c r="J307" i="19"/>
  <c r="I307" i="19"/>
  <c r="G310" i="19"/>
  <c r="J306" i="19"/>
  <c r="I306" i="19"/>
  <c r="G309" i="19"/>
  <c r="J305" i="19"/>
  <c r="I305" i="19"/>
  <c r="G308" i="19"/>
  <c r="J304" i="19"/>
  <c r="I304" i="19"/>
  <c r="G307" i="19"/>
  <c r="J303" i="19"/>
  <c r="I303" i="19"/>
  <c r="G306" i="19"/>
  <c r="J302" i="19"/>
  <c r="I302" i="19"/>
  <c r="G305" i="19"/>
  <c r="J301" i="19"/>
  <c r="I301" i="19"/>
  <c r="G304" i="19"/>
  <c r="J300" i="19"/>
  <c r="I300" i="19"/>
  <c r="G296" i="19"/>
  <c r="J299" i="19"/>
  <c r="I299" i="19"/>
  <c r="G303" i="19"/>
  <c r="J298" i="19"/>
  <c r="I298" i="19"/>
  <c r="G302" i="19"/>
  <c r="J297" i="19"/>
  <c r="I297" i="19"/>
  <c r="G301" i="19"/>
  <c r="J296" i="19"/>
  <c r="I296" i="19"/>
  <c r="G300" i="19"/>
  <c r="J295" i="19"/>
  <c r="I295" i="19"/>
  <c r="G295" i="19"/>
  <c r="A295" i="19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306" i="19" s="1"/>
  <c r="A307" i="19" s="1"/>
  <c r="A308" i="19" s="1"/>
  <c r="A309" i="19" s="1"/>
  <c r="A310" i="19" s="1"/>
  <c r="A311" i="19" s="1"/>
  <c r="A312" i="19" s="1"/>
  <c r="A313" i="19" s="1"/>
  <c r="A314" i="19" s="1"/>
  <c r="A315" i="19" s="1"/>
  <c r="A316" i="19" s="1"/>
  <c r="A317" i="19" s="1"/>
  <c r="A318" i="19" s="1"/>
  <c r="A319" i="19" s="1"/>
  <c r="A320" i="19" s="1"/>
  <c r="A321" i="19" s="1"/>
  <c r="A322" i="19" s="1"/>
  <c r="J294" i="19"/>
  <c r="I294" i="19"/>
  <c r="G294" i="19"/>
  <c r="J293" i="19"/>
  <c r="I293" i="19"/>
  <c r="G293" i="19"/>
  <c r="J283" i="19"/>
  <c r="I283" i="19"/>
  <c r="G283" i="19"/>
  <c r="J282" i="19"/>
  <c r="I282" i="19"/>
  <c r="G130" i="19"/>
  <c r="A282" i="19"/>
  <c r="J281" i="19"/>
  <c r="I281" i="19"/>
  <c r="G129" i="19"/>
  <c r="A281" i="19"/>
  <c r="J280" i="19"/>
  <c r="I280" i="19"/>
  <c r="G282" i="19"/>
  <c r="J279" i="19"/>
  <c r="I279" i="19"/>
  <c r="G128" i="19"/>
  <c r="J278" i="19"/>
  <c r="I278" i="19"/>
  <c r="G127" i="19"/>
  <c r="J277" i="19"/>
  <c r="I277" i="19"/>
  <c r="G281" i="19"/>
  <c r="J276" i="19"/>
  <c r="I276" i="19"/>
  <c r="G280" i="19"/>
  <c r="J275" i="19"/>
  <c r="I275" i="19"/>
  <c r="G126" i="19"/>
  <c r="J274" i="19"/>
  <c r="I274" i="19"/>
  <c r="G125" i="19"/>
  <c r="J273" i="19"/>
  <c r="I273" i="19"/>
  <c r="G279" i="19"/>
  <c r="J272" i="19"/>
  <c r="I272" i="19"/>
  <c r="G124" i="19"/>
  <c r="J271" i="19"/>
  <c r="I271" i="19"/>
  <c r="G123" i="19"/>
  <c r="J270" i="19"/>
  <c r="I270" i="19"/>
  <c r="G278" i="19"/>
  <c r="J269" i="19"/>
  <c r="I269" i="19"/>
  <c r="G122" i="19"/>
  <c r="J268" i="19"/>
  <c r="I268" i="19"/>
  <c r="G121" i="19"/>
  <c r="J267" i="19"/>
  <c r="I267" i="19"/>
  <c r="G120" i="19"/>
  <c r="J266" i="19"/>
  <c r="I266" i="19"/>
  <c r="G277" i="19"/>
  <c r="J265" i="19"/>
  <c r="I265" i="19"/>
  <c r="G119" i="19"/>
  <c r="J264" i="19"/>
  <c r="I264" i="19"/>
  <c r="G276" i="19"/>
  <c r="J263" i="19"/>
  <c r="I263" i="19"/>
  <c r="G118" i="19"/>
  <c r="J262" i="19"/>
  <c r="I262" i="19"/>
  <c r="G117" i="19"/>
  <c r="J261" i="19"/>
  <c r="I261" i="19"/>
  <c r="G116" i="19"/>
  <c r="J260" i="19"/>
  <c r="I260" i="19"/>
  <c r="G115" i="19"/>
  <c r="J259" i="19"/>
  <c r="I259" i="19"/>
  <c r="G275" i="19"/>
  <c r="J258" i="19"/>
  <c r="I258" i="19"/>
  <c r="G274" i="19"/>
  <c r="J257" i="19"/>
  <c r="I257" i="19"/>
  <c r="G114" i="19"/>
  <c r="J256" i="19"/>
  <c r="I256" i="19"/>
  <c r="G273" i="19"/>
  <c r="J255" i="19"/>
  <c r="I255" i="19"/>
  <c r="G272" i="19"/>
  <c r="J254" i="19"/>
  <c r="I254" i="19"/>
  <c r="G113" i="19"/>
  <c r="J253" i="19"/>
  <c r="I253" i="19"/>
  <c r="G112" i="19"/>
  <c r="J252" i="19"/>
  <c r="I252" i="19"/>
  <c r="G111" i="19"/>
  <c r="J251" i="19"/>
  <c r="I251" i="19"/>
  <c r="G110" i="19"/>
  <c r="J250" i="19"/>
  <c r="I250" i="19"/>
  <c r="G109" i="19"/>
  <c r="J249" i="19"/>
  <c r="I249" i="19"/>
  <c r="G271" i="19"/>
  <c r="J248" i="19"/>
  <c r="I248" i="19"/>
  <c r="G270" i="19"/>
  <c r="J247" i="19"/>
  <c r="I247" i="19"/>
  <c r="G108" i="19"/>
  <c r="J246" i="19"/>
  <c r="I246" i="19"/>
  <c r="G269" i="19"/>
  <c r="J245" i="19"/>
  <c r="I245" i="19"/>
  <c r="G107" i="19"/>
  <c r="J244" i="19"/>
  <c r="I244" i="19"/>
  <c r="G268" i="19"/>
  <c r="J243" i="19"/>
  <c r="I243" i="19"/>
  <c r="G267" i="19"/>
  <c r="J242" i="19"/>
  <c r="I242" i="19"/>
  <c r="G106" i="19"/>
  <c r="J241" i="19"/>
  <c r="I241" i="19"/>
  <c r="G266" i="19"/>
  <c r="J240" i="19"/>
  <c r="I240" i="19"/>
  <c r="G265" i="19"/>
  <c r="J239" i="19"/>
  <c r="I239" i="19"/>
  <c r="G264" i="19"/>
  <c r="J238" i="19"/>
  <c r="I238" i="19"/>
  <c r="G263" i="19"/>
  <c r="J237" i="19"/>
  <c r="I237" i="19"/>
  <c r="G262" i="19"/>
  <c r="J236" i="19"/>
  <c r="I236" i="19"/>
  <c r="G261" i="19"/>
  <c r="J235" i="19"/>
  <c r="I235" i="19"/>
  <c r="G105" i="19"/>
  <c r="J234" i="19"/>
  <c r="I234" i="19"/>
  <c r="G260" i="19"/>
  <c r="J233" i="19"/>
  <c r="I233" i="19"/>
  <c r="G104" i="19"/>
  <c r="J232" i="19"/>
  <c r="I232" i="19"/>
  <c r="G259" i="19"/>
  <c r="J231" i="19"/>
  <c r="I231" i="19"/>
  <c r="G103" i="19"/>
  <c r="J230" i="19"/>
  <c r="I230" i="19"/>
  <c r="G102" i="19"/>
  <c r="J229" i="19"/>
  <c r="I229" i="19"/>
  <c r="G258" i="19"/>
  <c r="J228" i="19"/>
  <c r="I228" i="19"/>
  <c r="G101" i="19"/>
  <c r="J227" i="19"/>
  <c r="I227" i="19"/>
  <c r="G257" i="19"/>
  <c r="J226" i="19"/>
  <c r="I226" i="19"/>
  <c r="G100" i="19"/>
  <c r="J225" i="19"/>
  <c r="I225" i="19"/>
  <c r="G256" i="19"/>
  <c r="J224" i="19"/>
  <c r="I224" i="19"/>
  <c r="G255" i="19"/>
  <c r="J223" i="19"/>
  <c r="I223" i="19"/>
  <c r="G254" i="19"/>
  <c r="J222" i="19"/>
  <c r="I222" i="19"/>
  <c r="G99" i="19"/>
  <c r="J221" i="19"/>
  <c r="I221" i="19"/>
  <c r="G98" i="19"/>
  <c r="J220" i="19"/>
  <c r="I220" i="19"/>
  <c r="G97" i="19"/>
  <c r="J219" i="19"/>
  <c r="I219" i="19"/>
  <c r="G253" i="19"/>
  <c r="J218" i="19"/>
  <c r="I218" i="19"/>
  <c r="G252" i="19"/>
  <c r="J217" i="19"/>
  <c r="I217" i="19"/>
  <c r="G251" i="19"/>
  <c r="J216" i="19"/>
  <c r="I216" i="19"/>
  <c r="G250" i="19"/>
  <c r="J215" i="19"/>
  <c r="I215" i="19"/>
  <c r="G96" i="19"/>
  <c r="J214" i="19"/>
  <c r="I214" i="19"/>
  <c r="G249" i="19"/>
  <c r="J213" i="19"/>
  <c r="I213" i="19"/>
  <c r="G95" i="19"/>
  <c r="J212" i="19"/>
  <c r="I212" i="19"/>
  <c r="G94" i="19"/>
  <c r="J211" i="19"/>
  <c r="I211" i="19"/>
  <c r="G248" i="19"/>
  <c r="J210" i="19"/>
  <c r="I210" i="19"/>
  <c r="G247" i="19"/>
  <c r="J209" i="19"/>
  <c r="I209" i="19"/>
  <c r="G246" i="19"/>
  <c r="J208" i="19"/>
  <c r="I208" i="19"/>
  <c r="G245" i="19"/>
  <c r="J207" i="19"/>
  <c r="I207" i="19"/>
  <c r="G244" i="19"/>
  <c r="J206" i="19"/>
  <c r="I206" i="19"/>
  <c r="G93" i="19"/>
  <c r="J205" i="19"/>
  <c r="I205" i="19"/>
  <c r="G243" i="19"/>
  <c r="J204" i="19"/>
  <c r="I204" i="19"/>
  <c r="G242" i="19"/>
  <c r="J203" i="19"/>
  <c r="I203" i="19"/>
  <c r="G92" i="19"/>
  <c r="J202" i="19"/>
  <c r="I202" i="19"/>
  <c r="G91" i="19"/>
  <c r="J201" i="19"/>
  <c r="I201" i="19"/>
  <c r="G241" i="19"/>
  <c r="J200" i="19"/>
  <c r="I200" i="19"/>
  <c r="G240" i="19"/>
  <c r="J199" i="19"/>
  <c r="I199" i="19"/>
  <c r="G239" i="19"/>
  <c r="J198" i="19"/>
  <c r="I198" i="19"/>
  <c r="G238" i="19"/>
  <c r="J197" i="19"/>
  <c r="I197" i="19"/>
  <c r="G237" i="19"/>
  <c r="J196" i="19"/>
  <c r="I196" i="19"/>
  <c r="G236" i="19"/>
  <c r="J195" i="19"/>
  <c r="I195" i="19"/>
  <c r="G235" i="19"/>
  <c r="J194" i="19"/>
  <c r="I194" i="19"/>
  <c r="G90" i="19"/>
  <c r="J193" i="19"/>
  <c r="I193" i="19"/>
  <c r="G234" i="19"/>
  <c r="J192" i="19"/>
  <c r="I192" i="19"/>
  <c r="G233" i="19"/>
  <c r="J191" i="19"/>
  <c r="I191" i="19"/>
  <c r="G232" i="19"/>
  <c r="J190" i="19"/>
  <c r="I190" i="19"/>
  <c r="G231" i="19"/>
  <c r="J189" i="19"/>
  <c r="I189" i="19"/>
  <c r="G89" i="19"/>
  <c r="J188" i="19"/>
  <c r="I188" i="19"/>
  <c r="G230" i="19"/>
  <c r="J187" i="19"/>
  <c r="I187" i="19"/>
  <c r="G88" i="19"/>
  <c r="J186" i="19"/>
  <c r="I186" i="19"/>
  <c r="G87" i="19"/>
  <c r="J185" i="19"/>
  <c r="I185" i="19"/>
  <c r="G229" i="19"/>
  <c r="J184" i="19"/>
  <c r="I184" i="19"/>
  <c r="G86" i="19"/>
  <c r="J183" i="19"/>
  <c r="I183" i="19"/>
  <c r="G85" i="19"/>
  <c r="J182" i="19"/>
  <c r="I182" i="19"/>
  <c r="G228" i="19"/>
  <c r="J181" i="19"/>
  <c r="I181" i="19"/>
  <c r="G84" i="19"/>
  <c r="J180" i="19"/>
  <c r="I180" i="19"/>
  <c r="G83" i="19"/>
  <c r="J179" i="19"/>
  <c r="I179" i="19"/>
  <c r="G227" i="19"/>
  <c r="J178" i="19"/>
  <c r="I178" i="19"/>
  <c r="G82" i="19"/>
  <c r="J177" i="19"/>
  <c r="I177" i="19"/>
  <c r="G226" i="19"/>
  <c r="J176" i="19"/>
  <c r="I176" i="19"/>
  <c r="G225" i="19"/>
  <c r="J175" i="19"/>
  <c r="I175" i="19"/>
  <c r="G81" i="19"/>
  <c r="J174" i="19"/>
  <c r="I174" i="19"/>
  <c r="G80" i="19"/>
  <c r="J173" i="19"/>
  <c r="I173" i="19"/>
  <c r="G224" i="19"/>
  <c r="J172" i="19"/>
  <c r="I172" i="19"/>
  <c r="G223" i="19"/>
  <c r="J171" i="19"/>
  <c r="I171" i="19"/>
  <c r="G79" i="19"/>
  <c r="J170" i="19"/>
  <c r="I170" i="19"/>
  <c r="G222" i="19"/>
  <c r="J169" i="19"/>
  <c r="I169" i="19"/>
  <c r="G78" i="19"/>
  <c r="J168" i="19"/>
  <c r="I168" i="19"/>
  <c r="G221" i="19"/>
  <c r="J167" i="19"/>
  <c r="I167" i="19"/>
  <c r="G220" i="19"/>
  <c r="J166" i="19"/>
  <c r="I166" i="19"/>
  <c r="G77" i="19"/>
  <c r="J165" i="19"/>
  <c r="I165" i="19"/>
  <c r="G76" i="19"/>
  <c r="J164" i="19"/>
  <c r="I164" i="19"/>
  <c r="G219" i="19"/>
  <c r="J163" i="19"/>
  <c r="I163" i="19"/>
  <c r="G75" i="19"/>
  <c r="J162" i="19"/>
  <c r="I162" i="19"/>
  <c r="G74" i="19"/>
  <c r="J161" i="19"/>
  <c r="I161" i="19"/>
  <c r="G218" i="19"/>
  <c r="J160" i="19"/>
  <c r="I160" i="19"/>
  <c r="G73" i="19"/>
  <c r="J159" i="19"/>
  <c r="I159" i="19"/>
  <c r="G217" i="19"/>
  <c r="J158" i="19"/>
  <c r="I158" i="19"/>
  <c r="G216" i="19"/>
  <c r="J157" i="19"/>
  <c r="I157" i="19"/>
  <c r="G215" i="19"/>
  <c r="J156" i="19"/>
  <c r="I156" i="19"/>
  <c r="G214" i="19"/>
  <c r="J155" i="19"/>
  <c r="I155" i="19"/>
  <c r="G213" i="19"/>
  <c r="J154" i="19"/>
  <c r="I154" i="19"/>
  <c r="G72" i="19"/>
  <c r="J153" i="19"/>
  <c r="I153" i="19"/>
  <c r="G71" i="19"/>
  <c r="J152" i="19"/>
  <c r="I152" i="19"/>
  <c r="G212" i="19"/>
  <c r="J151" i="19"/>
  <c r="I151" i="19"/>
  <c r="G70" i="19"/>
  <c r="J150" i="19"/>
  <c r="I150" i="19"/>
  <c r="G69" i="19"/>
  <c r="J149" i="19"/>
  <c r="I149" i="19"/>
  <c r="G211" i="19"/>
  <c r="J148" i="19"/>
  <c r="I148" i="19"/>
  <c r="G68" i="19"/>
  <c r="J147" i="19"/>
  <c r="I147" i="19"/>
  <c r="G210" i="19"/>
  <c r="J146" i="19"/>
  <c r="I146" i="19"/>
  <c r="G67" i="19"/>
  <c r="J145" i="19"/>
  <c r="I145" i="19"/>
  <c r="G66" i="19"/>
  <c r="J144" i="19"/>
  <c r="I144" i="19"/>
  <c r="G209" i="19"/>
  <c r="J143" i="19"/>
  <c r="I143" i="19"/>
  <c r="G208" i="19"/>
  <c r="J142" i="19"/>
  <c r="I142" i="19"/>
  <c r="G65" i="19"/>
  <c r="J141" i="19"/>
  <c r="I141" i="19"/>
  <c r="G64" i="19"/>
  <c r="J140" i="19"/>
  <c r="I140" i="19"/>
  <c r="G63" i="19"/>
  <c r="J139" i="19"/>
  <c r="I139" i="19"/>
  <c r="G207" i="19"/>
  <c r="J138" i="19"/>
  <c r="I138" i="19"/>
  <c r="G62" i="19"/>
  <c r="J137" i="19"/>
  <c r="I137" i="19"/>
  <c r="G61" i="19"/>
  <c r="J136" i="19"/>
  <c r="I136" i="19"/>
  <c r="G60" i="19"/>
  <c r="J135" i="19"/>
  <c r="I135" i="19"/>
  <c r="G206" i="19"/>
  <c r="J134" i="19"/>
  <c r="I134" i="19"/>
  <c r="G205" i="19"/>
  <c r="J133" i="19"/>
  <c r="I133" i="19"/>
  <c r="G59" i="19"/>
  <c r="J132" i="19"/>
  <c r="I132" i="19"/>
  <c r="G58" i="19"/>
  <c r="J131" i="19"/>
  <c r="I131" i="19"/>
  <c r="G204" i="19"/>
  <c r="J130" i="19"/>
  <c r="I130" i="19"/>
  <c r="G57" i="19"/>
  <c r="J129" i="19"/>
  <c r="I129" i="19"/>
  <c r="G56" i="19"/>
  <c r="J128" i="19"/>
  <c r="I128" i="19"/>
  <c r="G203" i="19"/>
  <c r="J127" i="19"/>
  <c r="I127" i="19"/>
  <c r="G202" i="19"/>
  <c r="J126" i="19"/>
  <c r="I126" i="19"/>
  <c r="G55" i="19"/>
  <c r="J125" i="19"/>
  <c r="I125" i="19"/>
  <c r="G201" i="19"/>
  <c r="J124" i="19"/>
  <c r="I124" i="19"/>
  <c r="G54" i="19"/>
  <c r="J123" i="19"/>
  <c r="I123" i="19"/>
  <c r="G200" i="19"/>
  <c r="J122" i="19"/>
  <c r="I122" i="19"/>
  <c r="G199" i="19"/>
  <c r="J121" i="19"/>
  <c r="I121" i="19"/>
  <c r="G198" i="19"/>
  <c r="J120" i="19"/>
  <c r="I120" i="19"/>
  <c r="G53" i="19"/>
  <c r="J119" i="19"/>
  <c r="I119" i="19"/>
  <c r="G197" i="19"/>
  <c r="J118" i="19"/>
  <c r="I118" i="19"/>
  <c r="G196" i="19"/>
  <c r="J117" i="19"/>
  <c r="I117" i="19"/>
  <c r="G195" i="19"/>
  <c r="J116" i="19"/>
  <c r="I116" i="19"/>
  <c r="G194" i="19"/>
  <c r="J115" i="19"/>
  <c r="I115" i="19"/>
  <c r="G193" i="19"/>
  <c r="J114" i="19"/>
  <c r="I114" i="19"/>
  <c r="G52" i="19"/>
  <c r="J113" i="19"/>
  <c r="I113" i="19"/>
  <c r="G51" i="19"/>
  <c r="J112" i="19"/>
  <c r="I112" i="19"/>
  <c r="G50" i="19"/>
  <c r="J111" i="19"/>
  <c r="I111" i="19"/>
  <c r="G192" i="19"/>
  <c r="J110" i="19"/>
  <c r="I110" i="19"/>
  <c r="G191" i="19"/>
  <c r="J109" i="19"/>
  <c r="I109" i="19"/>
  <c r="G49" i="19"/>
  <c r="J108" i="19"/>
  <c r="I108" i="19"/>
  <c r="G48" i="19"/>
  <c r="J107" i="19"/>
  <c r="I107" i="19"/>
  <c r="G190" i="19"/>
  <c r="J106" i="19"/>
  <c r="I106" i="19"/>
  <c r="G189" i="19"/>
  <c r="J105" i="19"/>
  <c r="I105" i="19"/>
  <c r="G47" i="19"/>
  <c r="J104" i="19"/>
  <c r="I104" i="19"/>
  <c r="G188" i="19"/>
  <c r="J103" i="19"/>
  <c r="I103" i="19"/>
  <c r="G187" i="19"/>
  <c r="J102" i="19"/>
  <c r="I102" i="19"/>
  <c r="G186" i="19"/>
  <c r="J101" i="19"/>
  <c r="I101" i="19"/>
  <c r="G46" i="19"/>
  <c r="J100" i="19"/>
  <c r="I100" i="19"/>
  <c r="G45" i="19"/>
  <c r="J99" i="19"/>
  <c r="I99" i="19"/>
  <c r="G185" i="19"/>
  <c r="J98" i="19"/>
  <c r="I98" i="19"/>
  <c r="G44" i="19"/>
  <c r="J97" i="19"/>
  <c r="I97" i="19"/>
  <c r="G184" i="19"/>
  <c r="J96" i="19"/>
  <c r="I96" i="19"/>
  <c r="G183" i="19"/>
  <c r="J95" i="19"/>
  <c r="I95" i="19"/>
  <c r="G182" i="19"/>
  <c r="J94" i="19"/>
  <c r="I94" i="19"/>
  <c r="G43" i="19"/>
  <c r="J93" i="19"/>
  <c r="I93" i="19"/>
  <c r="G181" i="19"/>
  <c r="J92" i="19"/>
  <c r="I92" i="19"/>
  <c r="G180" i="19"/>
  <c r="J91" i="19"/>
  <c r="I91" i="19"/>
  <c r="G179" i="19"/>
  <c r="J90" i="19"/>
  <c r="I90" i="19"/>
  <c r="G42" i="19"/>
  <c r="J89" i="19"/>
  <c r="I89" i="19"/>
  <c r="G41" i="19"/>
  <c r="J88" i="19"/>
  <c r="I88" i="19"/>
  <c r="G178" i="19"/>
  <c r="J87" i="19"/>
  <c r="I87" i="19"/>
  <c r="G177" i="19"/>
  <c r="J86" i="19"/>
  <c r="I86" i="19"/>
  <c r="G176" i="19"/>
  <c r="J85" i="19"/>
  <c r="I85" i="19"/>
  <c r="G175" i="19"/>
  <c r="J84" i="19"/>
  <c r="I84" i="19"/>
  <c r="G174" i="19"/>
  <c r="J83" i="19"/>
  <c r="I83" i="19"/>
  <c r="G40" i="19"/>
  <c r="J82" i="19"/>
  <c r="I82" i="19"/>
  <c r="G173" i="19"/>
  <c r="J81" i="19"/>
  <c r="I81" i="19"/>
  <c r="G172" i="19"/>
  <c r="J80" i="19"/>
  <c r="I80" i="19"/>
  <c r="G171" i="19"/>
  <c r="J79" i="19"/>
  <c r="I79" i="19"/>
  <c r="G170" i="19"/>
  <c r="J78" i="19"/>
  <c r="I78" i="19"/>
  <c r="G169" i="19"/>
  <c r="J77" i="19"/>
  <c r="I77" i="19"/>
  <c r="G168" i="19"/>
  <c r="J76" i="19"/>
  <c r="I76" i="19"/>
  <c r="G39" i="19"/>
  <c r="J75" i="19"/>
  <c r="I75" i="19"/>
  <c r="G38" i="19"/>
  <c r="J74" i="19"/>
  <c r="I74" i="19"/>
  <c r="G167" i="19"/>
  <c r="J73" i="19"/>
  <c r="I73" i="19"/>
  <c r="G166" i="19"/>
  <c r="J72" i="19"/>
  <c r="I72" i="19"/>
  <c r="G37" i="19"/>
  <c r="J71" i="19"/>
  <c r="I71" i="19"/>
  <c r="G165" i="19"/>
  <c r="J70" i="19"/>
  <c r="I70" i="19"/>
  <c r="G36" i="19"/>
  <c r="J69" i="19"/>
  <c r="I69" i="19"/>
  <c r="G164" i="19"/>
  <c r="J68" i="19"/>
  <c r="I68" i="19"/>
  <c r="G163" i="19"/>
  <c r="J67" i="19"/>
  <c r="I67" i="19"/>
  <c r="G162" i="19"/>
  <c r="J66" i="19"/>
  <c r="I66" i="19"/>
  <c r="G161" i="19"/>
  <c r="J65" i="19"/>
  <c r="I65" i="19"/>
  <c r="G160" i="19"/>
  <c r="J64" i="19"/>
  <c r="I64" i="19"/>
  <c r="G35" i="19"/>
  <c r="J63" i="19"/>
  <c r="I63" i="19"/>
  <c r="G34" i="19"/>
  <c r="J62" i="19"/>
  <c r="I62" i="19"/>
  <c r="G33" i="19"/>
  <c r="J61" i="19"/>
  <c r="I61" i="19"/>
  <c r="G159" i="19"/>
  <c r="J60" i="19"/>
  <c r="I60" i="19"/>
  <c r="G32" i="19"/>
  <c r="J59" i="19"/>
  <c r="I59" i="19"/>
  <c r="G158" i="19"/>
  <c r="J58" i="19"/>
  <c r="I58" i="19"/>
  <c r="G157" i="19"/>
  <c r="J57" i="19"/>
  <c r="I57" i="19"/>
  <c r="G156" i="19"/>
  <c r="J56" i="19"/>
  <c r="I56" i="19"/>
  <c r="G155" i="19"/>
  <c r="J55" i="19"/>
  <c r="I55" i="19"/>
  <c r="G31" i="19"/>
  <c r="J54" i="19"/>
  <c r="I54" i="19"/>
  <c r="G30" i="19"/>
  <c r="J53" i="19"/>
  <c r="I53" i="19"/>
  <c r="G29" i="19"/>
  <c r="J52" i="19"/>
  <c r="I52" i="19"/>
  <c r="G154" i="19"/>
  <c r="J51" i="19"/>
  <c r="I51" i="19"/>
  <c r="G28" i="19"/>
  <c r="J50" i="19"/>
  <c r="I50" i="19"/>
  <c r="G27" i="19"/>
  <c r="J49" i="19"/>
  <c r="I49" i="19"/>
  <c r="G26" i="19"/>
  <c r="J48" i="19"/>
  <c r="I48" i="19"/>
  <c r="G25" i="19"/>
  <c r="J47" i="19"/>
  <c r="I47" i="19"/>
  <c r="G153" i="19"/>
  <c r="J46" i="19"/>
  <c r="I46" i="19"/>
  <c r="G152" i="19"/>
  <c r="J45" i="19"/>
  <c r="I45" i="19"/>
  <c r="G24" i="19"/>
  <c r="J44" i="19"/>
  <c r="I44" i="19"/>
  <c r="G151" i="19"/>
  <c r="J43" i="19"/>
  <c r="I43" i="19"/>
  <c r="G23" i="19"/>
  <c r="J42" i="19"/>
  <c r="I42" i="19"/>
  <c r="G22" i="19"/>
  <c r="J41" i="19"/>
  <c r="I41" i="19"/>
  <c r="G21" i="19"/>
  <c r="J40" i="19"/>
  <c r="I40" i="19"/>
  <c r="G150" i="19"/>
  <c r="J39" i="19"/>
  <c r="I39" i="19"/>
  <c r="G149" i="19"/>
  <c r="J38" i="19"/>
  <c r="I38" i="19"/>
  <c r="G148" i="19"/>
  <c r="J37" i="19"/>
  <c r="I37" i="19"/>
  <c r="G147" i="19"/>
  <c r="J36" i="19"/>
  <c r="I36" i="19"/>
  <c r="G146" i="19"/>
  <c r="J35" i="19"/>
  <c r="I35" i="19"/>
  <c r="G20" i="19"/>
  <c r="J34" i="19"/>
  <c r="I34" i="19"/>
  <c r="G145" i="19"/>
  <c r="J33" i="19"/>
  <c r="I33" i="19"/>
  <c r="G19" i="19"/>
  <c r="J32" i="19"/>
  <c r="I32" i="19"/>
  <c r="G18" i="19"/>
  <c r="J31" i="19"/>
  <c r="I31" i="19"/>
  <c r="G17" i="19"/>
  <c r="J30" i="19"/>
  <c r="I30" i="19"/>
  <c r="G144" i="19"/>
  <c r="J29" i="19"/>
  <c r="I29" i="19"/>
  <c r="G16" i="19"/>
  <c r="J28" i="19"/>
  <c r="I28" i="19"/>
  <c r="G15" i="19"/>
  <c r="J27" i="19"/>
  <c r="I27" i="19"/>
  <c r="G14" i="19"/>
  <c r="J26" i="19"/>
  <c r="I26" i="19"/>
  <c r="G13" i="19"/>
  <c r="J25" i="19"/>
  <c r="I25" i="19"/>
  <c r="G143" i="19"/>
  <c r="J24" i="19"/>
  <c r="I24" i="19"/>
  <c r="G142" i="19"/>
  <c r="J23" i="19"/>
  <c r="I23" i="19"/>
  <c r="G12" i="19"/>
  <c r="J22" i="19"/>
  <c r="I22" i="19"/>
  <c r="G11" i="19"/>
  <c r="J21" i="19"/>
  <c r="I21" i="19"/>
  <c r="G141" i="19"/>
  <c r="J20" i="19"/>
  <c r="I20" i="19"/>
  <c r="G140" i="19"/>
  <c r="J19" i="19"/>
  <c r="I19" i="19"/>
  <c r="G10" i="19"/>
  <c r="J18" i="19"/>
  <c r="I18" i="19"/>
  <c r="G139" i="19"/>
  <c r="J17" i="19"/>
  <c r="I17" i="19"/>
  <c r="G138" i="19"/>
  <c r="J16" i="19"/>
  <c r="I16" i="19"/>
  <c r="G9" i="19"/>
  <c r="J15" i="19"/>
  <c r="I15" i="19"/>
  <c r="G137" i="19"/>
  <c r="J14" i="19"/>
  <c r="I14" i="19"/>
  <c r="G136" i="19"/>
  <c r="J13" i="19"/>
  <c r="I13" i="19"/>
  <c r="G8" i="19"/>
  <c r="J12" i="19"/>
  <c r="I12" i="19"/>
  <c r="G7" i="19"/>
  <c r="J11" i="19"/>
  <c r="I11" i="19"/>
  <c r="G6" i="19"/>
  <c r="J10" i="19"/>
  <c r="I10" i="19"/>
  <c r="G135" i="19"/>
  <c r="J9" i="19"/>
  <c r="I9" i="19"/>
  <c r="G134" i="19"/>
  <c r="J8" i="19"/>
  <c r="I8" i="19"/>
  <c r="G5" i="19"/>
  <c r="J7" i="19"/>
  <c r="I7" i="19"/>
  <c r="G133" i="19"/>
  <c r="A7" i="19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3" i="19" s="1"/>
  <c r="J6" i="19"/>
  <c r="I6" i="19"/>
  <c r="G132" i="19"/>
  <c r="J5" i="19"/>
  <c r="I5" i="19"/>
  <c r="G131" i="19"/>
  <c r="A5" i="19"/>
  <c r="J629" i="18"/>
  <c r="I629" i="18"/>
  <c r="G629" i="18"/>
  <c r="J628" i="18"/>
  <c r="I628" i="18"/>
  <c r="G628" i="18"/>
  <c r="J627" i="18"/>
  <c r="I627" i="18"/>
  <c r="G627" i="18"/>
  <c r="J626" i="18"/>
  <c r="I626" i="18"/>
  <c r="G626" i="18"/>
  <c r="J625" i="18"/>
  <c r="I625" i="18"/>
  <c r="G625" i="18"/>
  <c r="J624" i="18"/>
  <c r="I624" i="18"/>
  <c r="G624" i="18"/>
  <c r="J623" i="18"/>
  <c r="I623" i="18"/>
  <c r="G623" i="18"/>
  <c r="J622" i="18"/>
  <c r="I622" i="18"/>
  <c r="G622" i="18"/>
  <c r="J621" i="18"/>
  <c r="I621" i="18"/>
  <c r="G621" i="18"/>
  <c r="J620" i="18"/>
  <c r="I620" i="18"/>
  <c r="G620" i="18"/>
  <c r="J619" i="18"/>
  <c r="I619" i="18"/>
  <c r="G619" i="18"/>
  <c r="A619" i="18"/>
  <c r="A620" i="18" s="1"/>
  <c r="A621" i="18" s="1"/>
  <c r="A622" i="18" s="1"/>
  <c r="A623" i="18" s="1"/>
  <c r="A624" i="18" s="1"/>
  <c r="A625" i="18" s="1"/>
  <c r="A626" i="18" s="1"/>
  <c r="A627" i="18" s="1"/>
  <c r="A628" i="18" s="1"/>
  <c r="A629" i="18" s="1"/>
  <c r="J618" i="18"/>
  <c r="I618" i="18"/>
  <c r="G618" i="18"/>
  <c r="J617" i="18"/>
  <c r="I617" i="18"/>
  <c r="G617" i="18"/>
  <c r="J606" i="18"/>
  <c r="I606" i="18"/>
  <c r="G592" i="18"/>
  <c r="J605" i="18"/>
  <c r="I605" i="18"/>
  <c r="G606" i="18"/>
  <c r="J604" i="18"/>
  <c r="I604" i="18"/>
  <c r="G605" i="18"/>
  <c r="J603" i="18"/>
  <c r="I603" i="18"/>
  <c r="G591" i="18"/>
  <c r="J602" i="18"/>
  <c r="I602" i="18"/>
  <c r="G590" i="18"/>
  <c r="J601" i="18"/>
  <c r="I601" i="18"/>
  <c r="G604" i="18"/>
  <c r="J600" i="18"/>
  <c r="I600" i="18"/>
  <c r="G589" i="18"/>
  <c r="J599" i="18"/>
  <c r="I599" i="18"/>
  <c r="G588" i="18"/>
  <c r="J598" i="18"/>
  <c r="I598" i="18"/>
  <c r="G587" i="18"/>
  <c r="J597" i="18"/>
  <c r="I597" i="18"/>
  <c r="G586" i="18"/>
  <c r="J596" i="18"/>
  <c r="I596" i="18"/>
  <c r="G603" i="18"/>
  <c r="J595" i="18"/>
  <c r="I595" i="18"/>
  <c r="G585" i="18"/>
  <c r="J594" i="18"/>
  <c r="I594" i="18"/>
  <c r="G602" i="18"/>
  <c r="J593" i="18"/>
  <c r="I593" i="18"/>
  <c r="G584" i="18"/>
  <c r="J592" i="18"/>
  <c r="I592" i="18"/>
  <c r="G601" i="18"/>
  <c r="J591" i="18"/>
  <c r="I591" i="18"/>
  <c r="G583" i="18"/>
  <c r="J590" i="18"/>
  <c r="I590" i="18"/>
  <c r="G600" i="18"/>
  <c r="J589" i="18"/>
  <c r="I589" i="18"/>
  <c r="G599" i="18"/>
  <c r="J588" i="18"/>
  <c r="I588" i="18"/>
  <c r="G598" i="18"/>
  <c r="J587" i="18"/>
  <c r="I587" i="18"/>
  <c r="G597" i="18"/>
  <c r="J586" i="18"/>
  <c r="I586" i="18"/>
  <c r="G582" i="18"/>
  <c r="J585" i="18"/>
  <c r="I585" i="18"/>
  <c r="G581" i="18"/>
  <c r="J584" i="18"/>
  <c r="I584" i="18"/>
  <c r="G580" i="18"/>
  <c r="J583" i="18"/>
  <c r="I583" i="18"/>
  <c r="G596" i="18"/>
  <c r="J582" i="18"/>
  <c r="I582" i="18"/>
  <c r="G579" i="18"/>
  <c r="J581" i="18"/>
  <c r="I581" i="18"/>
  <c r="G595" i="18"/>
  <c r="J580" i="18"/>
  <c r="I580" i="18"/>
  <c r="G594" i="18"/>
  <c r="J579" i="18"/>
  <c r="I579" i="18"/>
  <c r="G593" i="18"/>
  <c r="J578" i="18"/>
  <c r="I578" i="18"/>
  <c r="G578" i="18"/>
  <c r="J577" i="18"/>
  <c r="I577" i="18"/>
  <c r="G577" i="18"/>
  <c r="J576" i="18"/>
  <c r="I576" i="18"/>
  <c r="G576" i="18"/>
  <c r="J575" i="18"/>
  <c r="I575" i="18"/>
  <c r="G575" i="18"/>
  <c r="J574" i="18"/>
  <c r="I574" i="18"/>
  <c r="G574" i="18"/>
  <c r="J573" i="18"/>
  <c r="I573" i="18"/>
  <c r="G573" i="18"/>
  <c r="J572" i="18"/>
  <c r="I572" i="18"/>
  <c r="G572" i="18"/>
  <c r="J571" i="18"/>
  <c r="I571" i="18"/>
  <c r="G571" i="18"/>
  <c r="J570" i="18"/>
  <c r="I570" i="18"/>
  <c r="G570" i="18"/>
  <c r="J569" i="18"/>
  <c r="I569" i="18"/>
  <c r="G569" i="18"/>
  <c r="J568" i="18"/>
  <c r="I568" i="18"/>
  <c r="G568" i="18"/>
  <c r="J567" i="18"/>
  <c r="I567" i="18"/>
  <c r="G567" i="18"/>
  <c r="J566" i="18"/>
  <c r="I566" i="18"/>
  <c r="G566" i="18"/>
  <c r="A566" i="18"/>
  <c r="A567" i="18" s="1"/>
  <c r="A568" i="18" s="1"/>
  <c r="A569" i="18" s="1"/>
  <c r="A570" i="18" s="1"/>
  <c r="A571" i="18" s="1"/>
  <c r="A572" i="18" s="1"/>
  <c r="A573" i="18" s="1"/>
  <c r="A574" i="18" s="1"/>
  <c r="A575" i="18" s="1"/>
  <c r="A576" i="18" s="1"/>
  <c r="A577" i="18" s="1"/>
  <c r="A578" i="18" s="1"/>
  <c r="A579" i="18" s="1"/>
  <c r="A580" i="18" s="1"/>
  <c r="A581" i="18" s="1"/>
  <c r="A582" i="18" s="1"/>
  <c r="A583" i="18" s="1"/>
  <c r="A584" i="18" s="1"/>
  <c r="A585" i="18" s="1"/>
  <c r="A586" i="18" s="1"/>
  <c r="A587" i="18" s="1"/>
  <c r="A588" i="18" s="1"/>
  <c r="A589" i="18" s="1"/>
  <c r="A590" i="18" s="1"/>
  <c r="A591" i="18" s="1"/>
  <c r="A592" i="18" s="1"/>
  <c r="A593" i="18" s="1"/>
  <c r="A594" i="18" s="1"/>
  <c r="A595" i="18" s="1"/>
  <c r="A596" i="18" s="1"/>
  <c r="A597" i="18" s="1"/>
  <c r="A598" i="18" s="1"/>
  <c r="A599" i="18" s="1"/>
  <c r="A600" i="18" s="1"/>
  <c r="A601" i="18" s="1"/>
  <c r="A602" i="18" s="1"/>
  <c r="A603" i="18" s="1"/>
  <c r="A604" i="18" s="1"/>
  <c r="A605" i="18" s="1"/>
  <c r="A606" i="18" s="1"/>
  <c r="J565" i="18"/>
  <c r="I565" i="18"/>
  <c r="G565" i="18"/>
  <c r="J564" i="18"/>
  <c r="I564" i="18"/>
  <c r="G564" i="18"/>
  <c r="J553" i="18"/>
  <c r="I553" i="18"/>
  <c r="G540" i="18"/>
  <c r="J552" i="18"/>
  <c r="I552" i="18"/>
  <c r="G553" i="18"/>
  <c r="J551" i="18"/>
  <c r="I551" i="18"/>
  <c r="G552" i="18"/>
  <c r="J550" i="18"/>
  <c r="I550" i="18"/>
  <c r="G539" i="18"/>
  <c r="J549" i="18"/>
  <c r="I549" i="18"/>
  <c r="G538" i="18"/>
  <c r="J548" i="18"/>
  <c r="I548" i="18"/>
  <c r="G537" i="18"/>
  <c r="J547" i="18"/>
  <c r="I547" i="18"/>
  <c r="G551" i="18"/>
  <c r="J546" i="18"/>
  <c r="I546" i="18"/>
  <c r="G536" i="18"/>
  <c r="J545" i="18"/>
  <c r="I545" i="18"/>
  <c r="G535" i="18"/>
  <c r="J544" i="18"/>
  <c r="I544" i="18"/>
  <c r="G550" i="18"/>
  <c r="J543" i="18"/>
  <c r="I543" i="18"/>
  <c r="G549" i="18"/>
  <c r="J542" i="18"/>
  <c r="I542" i="18"/>
  <c r="G534" i="18"/>
  <c r="J541" i="18"/>
  <c r="I541" i="18"/>
  <c r="G548" i="18"/>
  <c r="J540" i="18"/>
  <c r="I540" i="18"/>
  <c r="G547" i="18"/>
  <c r="J539" i="18"/>
  <c r="I539" i="18"/>
  <c r="G533" i="18"/>
  <c r="J538" i="18"/>
  <c r="I538" i="18"/>
  <c r="G546" i="18"/>
  <c r="J537" i="18"/>
  <c r="I537" i="18"/>
  <c r="G532" i="18"/>
  <c r="J536" i="18"/>
  <c r="I536" i="18"/>
  <c r="G531" i="18"/>
  <c r="J535" i="18"/>
  <c r="I535" i="18"/>
  <c r="G545" i="18"/>
  <c r="J534" i="18"/>
  <c r="I534" i="18"/>
  <c r="G530" i="18"/>
  <c r="J533" i="18"/>
  <c r="I533" i="18"/>
  <c r="G544" i="18"/>
  <c r="J532" i="18"/>
  <c r="I532" i="18"/>
  <c r="G543" i="18"/>
  <c r="J531" i="18"/>
  <c r="I531" i="18"/>
  <c r="G542" i="18"/>
  <c r="J530" i="18"/>
  <c r="I530" i="18"/>
  <c r="G529" i="18"/>
  <c r="J529" i="18"/>
  <c r="I529" i="18"/>
  <c r="G528" i="18"/>
  <c r="J528" i="18"/>
  <c r="I528" i="18"/>
  <c r="G527" i="18"/>
  <c r="J527" i="18"/>
  <c r="I527" i="18"/>
  <c r="G541" i="18"/>
  <c r="J526" i="18"/>
  <c r="I526" i="18"/>
  <c r="G526" i="18"/>
  <c r="J525" i="18"/>
  <c r="I525" i="18"/>
  <c r="G525" i="18"/>
  <c r="J524" i="18"/>
  <c r="I524" i="18"/>
  <c r="G524" i="18"/>
  <c r="A524" i="18"/>
  <c r="A525" i="18" s="1"/>
  <c r="A526" i="18" s="1"/>
  <c r="A527" i="18" s="1"/>
  <c r="A528" i="18" s="1"/>
  <c r="A529" i="18" s="1"/>
  <c r="A530" i="18" s="1"/>
  <c r="A531" i="18" s="1"/>
  <c r="A532" i="18" s="1"/>
  <c r="A533" i="18" s="1"/>
  <c r="A534" i="18" s="1"/>
  <c r="A535" i="18" s="1"/>
  <c r="A536" i="18" s="1"/>
  <c r="A537" i="18" s="1"/>
  <c r="A538" i="18" s="1"/>
  <c r="A539" i="18" s="1"/>
  <c r="A540" i="18" s="1"/>
  <c r="A541" i="18" s="1"/>
  <c r="A542" i="18" s="1"/>
  <c r="A543" i="18" s="1"/>
  <c r="A544" i="18" s="1"/>
  <c r="A545" i="18" s="1"/>
  <c r="A546" i="18" s="1"/>
  <c r="A547" i="18" s="1"/>
  <c r="A548" i="18" s="1"/>
  <c r="A549" i="18" s="1"/>
  <c r="A550" i="18" s="1"/>
  <c r="A551" i="18" s="1"/>
  <c r="A552" i="18" s="1"/>
  <c r="A553" i="18" s="1"/>
  <c r="J523" i="18"/>
  <c r="I523" i="18"/>
  <c r="G523" i="18"/>
  <c r="J522" i="18"/>
  <c r="I522" i="18"/>
  <c r="G522" i="18"/>
  <c r="J511" i="18"/>
  <c r="I511" i="18"/>
  <c r="G511" i="18"/>
  <c r="J510" i="18"/>
  <c r="I510" i="18"/>
  <c r="G510" i="18"/>
  <c r="J509" i="18"/>
  <c r="I509" i="18"/>
  <c r="G509" i="18"/>
  <c r="J508" i="18"/>
  <c r="I508" i="18"/>
  <c r="G499" i="18"/>
  <c r="J507" i="18"/>
  <c r="I507" i="18"/>
  <c r="G498" i="18"/>
  <c r="J506" i="18"/>
  <c r="I506" i="18"/>
  <c r="G508" i="18"/>
  <c r="J505" i="18"/>
  <c r="I505" i="18"/>
  <c r="G507" i="18"/>
  <c r="J504" i="18"/>
  <c r="I504" i="18"/>
  <c r="G497" i="18"/>
  <c r="J503" i="18"/>
  <c r="I503" i="18"/>
  <c r="G496" i="18"/>
  <c r="J502" i="18"/>
  <c r="I502" i="18"/>
  <c r="G495" i="18"/>
  <c r="J501" i="18"/>
  <c r="I501" i="18"/>
  <c r="G494" i="18"/>
  <c r="J500" i="18"/>
  <c r="I500" i="18"/>
  <c r="G506" i="18"/>
  <c r="J499" i="18"/>
  <c r="I499" i="18"/>
  <c r="G493" i="18"/>
  <c r="J498" i="18"/>
  <c r="I498" i="18"/>
  <c r="G505" i="18"/>
  <c r="J497" i="18"/>
  <c r="I497" i="18"/>
  <c r="G492" i="18"/>
  <c r="J496" i="18"/>
  <c r="I496" i="18"/>
  <c r="G504" i="18"/>
  <c r="J495" i="18"/>
  <c r="I495" i="18"/>
  <c r="G503" i="18"/>
  <c r="J494" i="18"/>
  <c r="I494" i="18"/>
  <c r="G491" i="18"/>
  <c r="J493" i="18"/>
  <c r="I493" i="18"/>
  <c r="G502" i="18"/>
  <c r="J492" i="18"/>
  <c r="I492" i="18"/>
  <c r="G501" i="18"/>
  <c r="J491" i="18"/>
  <c r="I491" i="18"/>
  <c r="G490" i="18"/>
  <c r="A491" i="18"/>
  <c r="A492" i="18" s="1"/>
  <c r="A493" i="18" s="1"/>
  <c r="A494" i="18" s="1"/>
  <c r="A495" i="18" s="1"/>
  <c r="A496" i="18" s="1"/>
  <c r="A497" i="18" s="1"/>
  <c r="A498" i="18" s="1"/>
  <c r="A499" i="18" s="1"/>
  <c r="A500" i="18" s="1"/>
  <c r="A501" i="18" s="1"/>
  <c r="A502" i="18" s="1"/>
  <c r="A503" i="18" s="1"/>
  <c r="A504" i="18" s="1"/>
  <c r="A505" i="18" s="1"/>
  <c r="A506" i="18" s="1"/>
  <c r="A507" i="18" s="1"/>
  <c r="A508" i="18" s="1"/>
  <c r="A509" i="18" s="1"/>
  <c r="A510" i="18" s="1"/>
  <c r="A511" i="18" s="1"/>
  <c r="J490" i="18"/>
  <c r="I490" i="18"/>
  <c r="G500" i="18"/>
  <c r="J489" i="18"/>
  <c r="I489" i="18"/>
  <c r="G489" i="18"/>
  <c r="J477" i="18"/>
  <c r="I477" i="18"/>
  <c r="G467" i="18"/>
  <c r="J476" i="18"/>
  <c r="I476" i="18"/>
  <c r="G466" i="18"/>
  <c r="J475" i="18"/>
  <c r="I475" i="18"/>
  <c r="G477" i="18"/>
  <c r="J474" i="18"/>
  <c r="I474" i="18"/>
  <c r="G465" i="18"/>
  <c r="J473" i="18"/>
  <c r="I473" i="18"/>
  <c r="G464" i="18"/>
  <c r="J472" i="18"/>
  <c r="I472" i="18"/>
  <c r="G476" i="18"/>
  <c r="J471" i="18"/>
  <c r="I471" i="18"/>
  <c r="G463" i="18"/>
  <c r="J470" i="18"/>
  <c r="I470" i="18"/>
  <c r="G462" i="18"/>
  <c r="J469" i="18"/>
  <c r="I469" i="18"/>
  <c r="G461" i="18"/>
  <c r="J468" i="18"/>
  <c r="I468" i="18"/>
  <c r="G460" i="18"/>
  <c r="J467" i="18"/>
  <c r="I467" i="18"/>
  <c r="G459" i="18"/>
  <c r="J466" i="18"/>
  <c r="I466" i="18"/>
  <c r="G458" i="18"/>
  <c r="J465" i="18"/>
  <c r="I465" i="18"/>
  <c r="G457" i="18"/>
  <c r="J464" i="18"/>
  <c r="I464" i="18"/>
  <c r="G475" i="18"/>
  <c r="J463" i="18"/>
  <c r="I463" i="18"/>
  <c r="G456" i="18"/>
  <c r="J462" i="18"/>
  <c r="I462" i="18"/>
  <c r="G474" i="18"/>
  <c r="J461" i="18"/>
  <c r="I461" i="18"/>
  <c r="G455" i="18"/>
  <c r="J460" i="18"/>
  <c r="I460" i="18"/>
  <c r="G473" i="18"/>
  <c r="J459" i="18"/>
  <c r="I459" i="18"/>
  <c r="G454" i="18"/>
  <c r="J458" i="18"/>
  <c r="I458" i="18"/>
  <c r="G453" i="18"/>
  <c r="J457" i="18"/>
  <c r="I457" i="18"/>
  <c r="G472" i="18"/>
  <c r="J456" i="18"/>
  <c r="I456" i="18"/>
  <c r="G452" i="18"/>
  <c r="J455" i="18"/>
  <c r="I455" i="18"/>
  <c r="G451" i="18"/>
  <c r="J454" i="18"/>
  <c r="I454" i="18"/>
  <c r="G450" i="18"/>
  <c r="J453" i="18"/>
  <c r="I453" i="18"/>
  <c r="G449" i="18"/>
  <c r="J452" i="18"/>
  <c r="I452" i="18"/>
  <c r="G471" i="18"/>
  <c r="J451" i="18"/>
  <c r="I451" i="18"/>
  <c r="G448" i="18"/>
  <c r="J450" i="18"/>
  <c r="I450" i="18"/>
  <c r="G470" i="18"/>
  <c r="J449" i="18"/>
  <c r="I449" i="18"/>
  <c r="G447" i="18"/>
  <c r="J448" i="18"/>
  <c r="I448" i="18"/>
  <c r="G446" i="18"/>
  <c r="J447" i="18"/>
  <c r="I447" i="18"/>
  <c r="G445" i="18"/>
  <c r="J446" i="18"/>
  <c r="I446" i="18"/>
  <c r="G444" i="18"/>
  <c r="J445" i="18"/>
  <c r="I445" i="18"/>
  <c r="G443" i="18"/>
  <c r="J444" i="18"/>
  <c r="I444" i="18"/>
  <c r="G469" i="18"/>
  <c r="A444" i="18"/>
  <c r="A445" i="18" s="1"/>
  <c r="A446" i="18" s="1"/>
  <c r="A447" i="18" s="1"/>
  <c r="A448" i="18" s="1"/>
  <c r="A449" i="18" s="1"/>
  <c r="A450" i="18" s="1"/>
  <c r="A451" i="18" s="1"/>
  <c r="A452" i="18" s="1"/>
  <c r="A453" i="18" s="1"/>
  <c r="A454" i="18" s="1"/>
  <c r="A455" i="18" s="1"/>
  <c r="A456" i="18" s="1"/>
  <c r="A457" i="18" s="1"/>
  <c r="A458" i="18" s="1"/>
  <c r="A459" i="18" s="1"/>
  <c r="A460" i="18" s="1"/>
  <c r="A461" i="18" s="1"/>
  <c r="A462" i="18" s="1"/>
  <c r="A463" i="18" s="1"/>
  <c r="A464" i="18" s="1"/>
  <c r="A465" i="18" s="1"/>
  <c r="A466" i="18" s="1"/>
  <c r="A467" i="18" s="1"/>
  <c r="A468" i="18" s="1"/>
  <c r="A469" i="18" s="1"/>
  <c r="A470" i="18" s="1"/>
  <c r="A471" i="18" s="1"/>
  <c r="A472" i="18" s="1"/>
  <c r="A473" i="18" s="1"/>
  <c r="A474" i="18" s="1"/>
  <c r="A475" i="18" s="1"/>
  <c r="A476" i="18" s="1"/>
  <c r="A477" i="18" s="1"/>
  <c r="J443" i="18"/>
  <c r="I443" i="18"/>
  <c r="G468" i="18"/>
  <c r="J442" i="18"/>
  <c r="I442" i="18"/>
  <c r="G442" i="18"/>
  <c r="J431" i="18"/>
  <c r="I431" i="18"/>
  <c r="G431" i="18"/>
  <c r="J430" i="18"/>
  <c r="I430" i="18"/>
  <c r="G430" i="18"/>
  <c r="J429" i="18"/>
  <c r="I429" i="18"/>
  <c r="G429" i="18"/>
  <c r="J428" i="18"/>
  <c r="I428" i="18"/>
  <c r="G414" i="18"/>
  <c r="J427" i="18"/>
  <c r="I427" i="18"/>
  <c r="G413" i="18"/>
  <c r="J426" i="18"/>
  <c r="I426" i="18"/>
  <c r="G412" i="18"/>
  <c r="J425" i="18"/>
  <c r="I425" i="18"/>
  <c r="G411" i="18"/>
  <c r="J424" i="18"/>
  <c r="I424" i="18"/>
  <c r="G428" i="18"/>
  <c r="J423" i="18"/>
  <c r="I423" i="18"/>
  <c r="G410" i="18"/>
  <c r="J422" i="18"/>
  <c r="I422" i="18"/>
  <c r="G427" i="18"/>
  <c r="J421" i="18"/>
  <c r="I421" i="18"/>
  <c r="G409" i="18"/>
  <c r="J420" i="18"/>
  <c r="I420" i="18"/>
  <c r="G408" i="18"/>
  <c r="J419" i="18"/>
  <c r="I419" i="18"/>
  <c r="G407" i="18"/>
  <c r="J418" i="18"/>
  <c r="I418" i="18"/>
  <c r="G406" i="18"/>
  <c r="J417" i="18"/>
  <c r="I417" i="18"/>
  <c r="G405" i="18"/>
  <c r="J416" i="18"/>
  <c r="I416" i="18"/>
  <c r="G404" i="18"/>
  <c r="J415" i="18"/>
  <c r="I415" i="18"/>
  <c r="G426" i="18"/>
  <c r="J414" i="18"/>
  <c r="I414" i="18"/>
  <c r="G425" i="18"/>
  <c r="J413" i="18"/>
  <c r="I413" i="18"/>
  <c r="G403" i="18"/>
  <c r="J412" i="18"/>
  <c r="I412" i="18"/>
  <c r="G402" i="18"/>
  <c r="J411" i="18"/>
  <c r="I411" i="18"/>
  <c r="G424" i="18"/>
  <c r="J410" i="18"/>
  <c r="I410" i="18"/>
  <c r="G401" i="18"/>
  <c r="J409" i="18"/>
  <c r="I409" i="18"/>
  <c r="G400" i="18"/>
  <c r="J408" i="18"/>
  <c r="I408" i="18"/>
  <c r="G399" i="18"/>
  <c r="J407" i="18"/>
  <c r="I407" i="18"/>
  <c r="G398" i="18"/>
  <c r="J406" i="18"/>
  <c r="I406" i="18"/>
  <c r="G423" i="18"/>
  <c r="J405" i="18"/>
  <c r="I405" i="18"/>
  <c r="G397" i="18"/>
  <c r="J404" i="18"/>
  <c r="I404" i="18"/>
  <c r="G396" i="18"/>
  <c r="J403" i="18"/>
  <c r="I403" i="18"/>
  <c r="G395" i="18"/>
  <c r="J402" i="18"/>
  <c r="I402" i="18"/>
  <c r="G422" i="18"/>
  <c r="J401" i="18"/>
  <c r="I401" i="18"/>
  <c r="G394" i="18"/>
  <c r="J400" i="18"/>
  <c r="I400" i="18"/>
  <c r="G393" i="18"/>
  <c r="J399" i="18"/>
  <c r="I399" i="18"/>
  <c r="G392" i="18"/>
  <c r="J398" i="18"/>
  <c r="I398" i="18"/>
  <c r="G391" i="18"/>
  <c r="J397" i="18"/>
  <c r="I397" i="18"/>
  <c r="G390" i="18"/>
  <c r="J396" i="18"/>
  <c r="I396" i="18"/>
  <c r="G389" i="18"/>
  <c r="J395" i="18"/>
  <c r="I395" i="18"/>
  <c r="G421" i="18"/>
  <c r="J394" i="18"/>
  <c r="I394" i="18"/>
  <c r="G420" i="18"/>
  <c r="J393" i="18"/>
  <c r="I393" i="18"/>
  <c r="G419" i="18"/>
  <c r="J392" i="18"/>
  <c r="I392" i="18"/>
  <c r="G418" i="18"/>
  <c r="J391" i="18"/>
  <c r="I391" i="18"/>
  <c r="G388" i="18"/>
  <c r="J390" i="18"/>
  <c r="I390" i="18"/>
  <c r="G387" i="18"/>
  <c r="J389" i="18"/>
  <c r="I389" i="18"/>
  <c r="G415" i="18"/>
  <c r="J388" i="18"/>
  <c r="I388" i="18"/>
  <c r="G386" i="18"/>
  <c r="J387" i="18"/>
  <c r="I387" i="18"/>
  <c r="G417" i="18"/>
  <c r="A387" i="18"/>
  <c r="A388" i="18" s="1"/>
  <c r="A389" i="18" s="1"/>
  <c r="A390" i="18" s="1"/>
  <c r="A391" i="18" s="1"/>
  <c r="A392" i="18" s="1"/>
  <c r="A393" i="18" s="1"/>
  <c r="A394" i="18" s="1"/>
  <c r="A395" i="18" s="1"/>
  <c r="A396" i="18" s="1"/>
  <c r="A397" i="18" s="1"/>
  <c r="A398" i="18" s="1"/>
  <c r="A399" i="18" s="1"/>
  <c r="A400" i="18" s="1"/>
  <c r="A401" i="18" s="1"/>
  <c r="A402" i="18" s="1"/>
  <c r="A403" i="18" s="1"/>
  <c r="A404" i="18" s="1"/>
  <c r="A405" i="18" s="1"/>
  <c r="A406" i="18" s="1"/>
  <c r="A407" i="18" s="1"/>
  <c r="A408" i="18" s="1"/>
  <c r="A409" i="18" s="1"/>
  <c r="A410" i="18" s="1"/>
  <c r="A411" i="18" s="1"/>
  <c r="A412" i="18" s="1"/>
  <c r="A413" i="18" s="1"/>
  <c r="A414" i="18" s="1"/>
  <c r="A415" i="18" s="1"/>
  <c r="A416" i="18" s="1"/>
  <c r="A417" i="18" s="1"/>
  <c r="A418" i="18" s="1"/>
  <c r="A419" i="18" s="1"/>
  <c r="A420" i="18" s="1"/>
  <c r="A421" i="18" s="1"/>
  <c r="A422" i="18" s="1"/>
  <c r="A423" i="18" s="1"/>
  <c r="A424" i="18" s="1"/>
  <c r="A425" i="18" s="1"/>
  <c r="A426" i="18" s="1"/>
  <c r="A427" i="18" s="1"/>
  <c r="A428" i="18" s="1"/>
  <c r="A429" i="18" s="1"/>
  <c r="A430" i="18" s="1"/>
  <c r="A431" i="18" s="1"/>
  <c r="J386" i="18"/>
  <c r="I386" i="18"/>
  <c r="G385" i="18"/>
  <c r="J385" i="18"/>
  <c r="I385" i="18"/>
  <c r="G416" i="18"/>
  <c r="J375" i="18"/>
  <c r="I375" i="18"/>
  <c r="G362" i="18"/>
  <c r="J374" i="18"/>
  <c r="I374" i="18"/>
  <c r="G361" i="18"/>
  <c r="J373" i="18"/>
  <c r="I373" i="18"/>
  <c r="G360" i="18"/>
  <c r="J372" i="18"/>
  <c r="I372" i="18"/>
  <c r="G375" i="18"/>
  <c r="J371" i="18"/>
  <c r="I371" i="18"/>
  <c r="G359" i="18"/>
  <c r="J370" i="18"/>
  <c r="I370" i="18"/>
  <c r="G358" i="18"/>
  <c r="J369" i="18"/>
  <c r="I369" i="18"/>
  <c r="G357" i="18"/>
  <c r="J368" i="18"/>
  <c r="I368" i="18"/>
  <c r="G374" i="18"/>
  <c r="J367" i="18"/>
  <c r="I367" i="18"/>
  <c r="G356" i="18"/>
  <c r="J366" i="18"/>
  <c r="I366" i="18"/>
  <c r="G355" i="18"/>
  <c r="J365" i="18"/>
  <c r="I365" i="18"/>
  <c r="G354" i="18"/>
  <c r="J364" i="18"/>
  <c r="I364" i="18"/>
  <c r="G373" i="18"/>
  <c r="J363" i="18"/>
  <c r="I363" i="18"/>
  <c r="G353" i="18"/>
  <c r="J362" i="18"/>
  <c r="I362" i="18"/>
  <c r="G352" i="18"/>
  <c r="J361" i="18"/>
  <c r="I361" i="18"/>
  <c r="G372" i="18"/>
  <c r="J360" i="18"/>
  <c r="I360" i="18"/>
  <c r="G351" i="18"/>
  <c r="J359" i="18"/>
  <c r="I359" i="18"/>
  <c r="G350" i="18"/>
  <c r="J358" i="18"/>
  <c r="I358" i="18"/>
  <c r="G371" i="18"/>
  <c r="J357" i="18"/>
  <c r="I357" i="18"/>
  <c r="G349" i="18"/>
  <c r="J356" i="18"/>
  <c r="I356" i="18"/>
  <c r="G370" i="18"/>
  <c r="J355" i="18"/>
  <c r="I355" i="18"/>
  <c r="G369" i="18"/>
  <c r="J354" i="18"/>
  <c r="I354" i="18"/>
  <c r="G348" i="18"/>
  <c r="J353" i="18"/>
  <c r="I353" i="18"/>
  <c r="G368" i="18"/>
  <c r="J352" i="18"/>
  <c r="I352" i="18"/>
  <c r="G367" i="18"/>
  <c r="J351" i="18"/>
  <c r="I351" i="18"/>
  <c r="G347" i="18"/>
  <c r="J350" i="18"/>
  <c r="I350" i="18"/>
  <c r="G366" i="18"/>
  <c r="J349" i="18"/>
  <c r="I349" i="18"/>
  <c r="G346" i="18"/>
  <c r="J348" i="18"/>
  <c r="I348" i="18"/>
  <c r="G345" i="18"/>
  <c r="J347" i="18"/>
  <c r="I347" i="18"/>
  <c r="G365" i="18"/>
  <c r="J346" i="18"/>
  <c r="I346" i="18"/>
  <c r="G364" i="18"/>
  <c r="J345" i="18"/>
  <c r="I345" i="18"/>
  <c r="G363" i="18"/>
  <c r="J344" i="18"/>
  <c r="I344" i="18"/>
  <c r="G344" i="18"/>
  <c r="J343" i="18"/>
  <c r="I343" i="18"/>
  <c r="G343" i="18"/>
  <c r="A343" i="18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368" i="18" s="1"/>
  <c r="A369" i="18" s="1"/>
  <c r="A370" i="18" s="1"/>
  <c r="A371" i="18" s="1"/>
  <c r="A372" i="18" s="1"/>
  <c r="A373" i="18" s="1"/>
  <c r="A374" i="18" s="1"/>
  <c r="A375" i="18" s="1"/>
  <c r="J342" i="18"/>
  <c r="I342" i="18"/>
  <c r="G342" i="18"/>
  <c r="J341" i="18"/>
  <c r="I341" i="18"/>
  <c r="G341" i="18"/>
  <c r="J331" i="18"/>
  <c r="I331" i="18"/>
  <c r="G331" i="18"/>
  <c r="J330" i="18"/>
  <c r="I330" i="18"/>
  <c r="G216" i="18"/>
  <c r="J329" i="18"/>
  <c r="I329" i="18"/>
  <c r="G215" i="18"/>
  <c r="J328" i="18"/>
  <c r="I328" i="18"/>
  <c r="G214" i="18"/>
  <c r="J327" i="18"/>
  <c r="I327" i="18"/>
  <c r="G213" i="18"/>
  <c r="J326" i="18"/>
  <c r="I326" i="18"/>
  <c r="G212" i="18"/>
  <c r="J325" i="18"/>
  <c r="I325" i="18"/>
  <c r="G330" i="18"/>
  <c r="J324" i="18"/>
  <c r="I324" i="18"/>
  <c r="G329" i="18"/>
  <c r="J323" i="18"/>
  <c r="I323" i="18"/>
  <c r="G211" i="18"/>
  <c r="J322" i="18"/>
  <c r="I322" i="18"/>
  <c r="G210" i="18"/>
  <c r="J321" i="18"/>
  <c r="I321" i="18"/>
  <c r="G328" i="18"/>
  <c r="J320" i="18"/>
  <c r="I320" i="18"/>
  <c r="G209" i="18"/>
  <c r="J319" i="18"/>
  <c r="I319" i="18"/>
  <c r="G208" i="18"/>
  <c r="J318" i="18"/>
  <c r="I318" i="18"/>
  <c r="G207" i="18"/>
  <c r="J317" i="18"/>
  <c r="I317" i="18"/>
  <c r="G327" i="18"/>
  <c r="J316" i="18"/>
  <c r="I316" i="18"/>
  <c r="G206" i="18"/>
  <c r="J315" i="18"/>
  <c r="I315" i="18"/>
  <c r="G326" i="18"/>
  <c r="J314" i="18"/>
  <c r="I314" i="18"/>
  <c r="G205" i="18"/>
  <c r="J313" i="18"/>
  <c r="I313" i="18"/>
  <c r="G325" i="18"/>
  <c r="J312" i="18"/>
  <c r="I312" i="18"/>
  <c r="G204" i="18"/>
  <c r="J311" i="18"/>
  <c r="I311" i="18"/>
  <c r="G203" i="18"/>
  <c r="J310" i="18"/>
  <c r="I310" i="18"/>
  <c r="G324" i="18"/>
  <c r="J309" i="18"/>
  <c r="I309" i="18"/>
  <c r="G323" i="18"/>
  <c r="J308" i="18"/>
  <c r="I308" i="18"/>
  <c r="G202" i="18"/>
  <c r="J307" i="18"/>
  <c r="I307" i="18"/>
  <c r="G201" i="18"/>
  <c r="J306" i="18"/>
  <c r="I306" i="18"/>
  <c r="G322" i="18"/>
  <c r="J305" i="18"/>
  <c r="I305" i="18"/>
  <c r="G200" i="18"/>
  <c r="J304" i="18"/>
  <c r="I304" i="18"/>
  <c r="G199" i="18"/>
  <c r="J303" i="18"/>
  <c r="I303" i="18"/>
  <c r="G198" i="18"/>
  <c r="J302" i="18"/>
  <c r="I302" i="18"/>
  <c r="G197" i="18"/>
  <c r="J301" i="18"/>
  <c r="I301" i="18"/>
  <c r="G321" i="18"/>
  <c r="J300" i="18"/>
  <c r="I300" i="18"/>
  <c r="G196" i="18"/>
  <c r="J299" i="18"/>
  <c r="I299" i="18"/>
  <c r="G320" i="18"/>
  <c r="J298" i="18"/>
  <c r="I298" i="18"/>
  <c r="G195" i="18"/>
  <c r="J297" i="18"/>
  <c r="I297" i="18"/>
  <c r="G194" i="18"/>
  <c r="J296" i="18"/>
  <c r="I296" i="18"/>
  <c r="G193" i="18"/>
  <c r="J295" i="18"/>
  <c r="I295" i="18"/>
  <c r="G192" i="18"/>
  <c r="J294" i="18"/>
  <c r="I294" i="18"/>
  <c r="G191" i="18"/>
  <c r="J293" i="18"/>
  <c r="I293" i="18"/>
  <c r="G190" i="18"/>
  <c r="J292" i="18"/>
  <c r="I292" i="18"/>
  <c r="G319" i="18"/>
  <c r="J291" i="18"/>
  <c r="I291" i="18"/>
  <c r="G189" i="18"/>
  <c r="J290" i="18"/>
  <c r="I290" i="18"/>
  <c r="G318" i="18"/>
  <c r="J289" i="18"/>
  <c r="I289" i="18"/>
  <c r="G188" i="18"/>
  <c r="J288" i="18"/>
  <c r="I288" i="18"/>
  <c r="G317" i="18"/>
  <c r="J287" i="18"/>
  <c r="I287" i="18"/>
  <c r="G187" i="18"/>
  <c r="J286" i="18"/>
  <c r="I286" i="18"/>
  <c r="G316" i="18"/>
  <c r="J285" i="18"/>
  <c r="I285" i="18"/>
  <c r="G186" i="18"/>
  <c r="J284" i="18"/>
  <c r="I284" i="18"/>
  <c r="G315" i="18"/>
  <c r="J283" i="18"/>
  <c r="I283" i="18"/>
  <c r="G314" i="18"/>
  <c r="J282" i="18"/>
  <c r="I282" i="18"/>
  <c r="G185" i="18"/>
  <c r="J281" i="18"/>
  <c r="I281" i="18"/>
  <c r="G313" i="18"/>
  <c r="J280" i="18"/>
  <c r="I280" i="18"/>
  <c r="G184" i="18"/>
  <c r="J279" i="18"/>
  <c r="I279" i="18"/>
  <c r="G312" i="18"/>
  <c r="J278" i="18"/>
  <c r="I278" i="18"/>
  <c r="G183" i="18"/>
  <c r="J277" i="18"/>
  <c r="I277" i="18"/>
  <c r="G182" i="18"/>
  <c r="J276" i="18"/>
  <c r="I276" i="18"/>
  <c r="G181" i="18"/>
  <c r="J275" i="18"/>
  <c r="I275" i="18"/>
  <c r="G180" i="18"/>
  <c r="J274" i="18"/>
  <c r="I274" i="18"/>
  <c r="G311" i="18"/>
  <c r="J273" i="18"/>
  <c r="I273" i="18"/>
  <c r="G179" i="18"/>
  <c r="J272" i="18"/>
  <c r="I272" i="18"/>
  <c r="G310" i="18"/>
  <c r="J271" i="18"/>
  <c r="I271" i="18"/>
  <c r="G309" i="18"/>
  <c r="J270" i="18"/>
  <c r="I270" i="18"/>
  <c r="G178" i="18"/>
  <c r="J269" i="18"/>
  <c r="I269" i="18"/>
  <c r="G177" i="18"/>
  <c r="J268" i="18"/>
  <c r="I268" i="18"/>
  <c r="G308" i="18"/>
  <c r="J267" i="18"/>
  <c r="I267" i="18"/>
  <c r="G176" i="18"/>
  <c r="J266" i="18"/>
  <c r="I266" i="18"/>
  <c r="G175" i="18"/>
  <c r="J265" i="18"/>
  <c r="I265" i="18"/>
  <c r="G174" i="18"/>
  <c r="J264" i="18"/>
  <c r="I264" i="18"/>
  <c r="G173" i="18"/>
  <c r="J263" i="18"/>
  <c r="I263" i="18"/>
  <c r="G172" i="18"/>
  <c r="J262" i="18"/>
  <c r="I262" i="18"/>
  <c r="G171" i="18"/>
  <c r="J261" i="18"/>
  <c r="I261" i="18"/>
  <c r="G170" i="18"/>
  <c r="J260" i="18"/>
  <c r="I260" i="18"/>
  <c r="G169" i="18"/>
  <c r="J259" i="18"/>
  <c r="I259" i="18"/>
  <c r="G168" i="18"/>
  <c r="J258" i="18"/>
  <c r="I258" i="18"/>
  <c r="G167" i="18"/>
  <c r="J257" i="18"/>
  <c r="I257" i="18"/>
  <c r="G166" i="18"/>
  <c r="J256" i="18"/>
  <c r="I256" i="18"/>
  <c r="G307" i="18"/>
  <c r="J255" i="18"/>
  <c r="I255" i="18"/>
  <c r="G165" i="18"/>
  <c r="J254" i="18"/>
  <c r="I254" i="18"/>
  <c r="G164" i="18"/>
  <c r="J253" i="18"/>
  <c r="I253" i="18"/>
  <c r="G163" i="18"/>
  <c r="J252" i="18"/>
  <c r="I252" i="18"/>
  <c r="G162" i="18"/>
  <c r="J251" i="18"/>
  <c r="I251" i="18"/>
  <c r="G306" i="18"/>
  <c r="J250" i="18"/>
  <c r="I250" i="18"/>
  <c r="G161" i="18"/>
  <c r="J249" i="18"/>
  <c r="I249" i="18"/>
  <c r="G160" i="18"/>
  <c r="J248" i="18"/>
  <c r="I248" i="18"/>
  <c r="G305" i="18"/>
  <c r="J247" i="18"/>
  <c r="I247" i="18"/>
  <c r="G159" i="18"/>
  <c r="J246" i="18"/>
  <c r="I246" i="18"/>
  <c r="G158" i="18"/>
  <c r="J245" i="18"/>
  <c r="I245" i="18"/>
  <c r="G157" i="18"/>
  <c r="J244" i="18"/>
  <c r="I244" i="18"/>
  <c r="G156" i="18"/>
  <c r="J243" i="18"/>
  <c r="I243" i="18"/>
  <c r="G304" i="18"/>
  <c r="J242" i="18"/>
  <c r="I242" i="18"/>
  <c r="G155" i="18"/>
  <c r="J241" i="18"/>
  <c r="I241" i="18"/>
  <c r="G303" i="18"/>
  <c r="J240" i="18"/>
  <c r="I240" i="18"/>
  <c r="G154" i="18"/>
  <c r="J239" i="18"/>
  <c r="I239" i="18"/>
  <c r="G153" i="18"/>
  <c r="J238" i="18"/>
  <c r="I238" i="18"/>
  <c r="G152" i="18"/>
  <c r="J237" i="18"/>
  <c r="I237" i="18"/>
  <c r="G151" i="18"/>
  <c r="J236" i="18"/>
  <c r="I236" i="18"/>
  <c r="G150" i="18"/>
  <c r="J235" i="18"/>
  <c r="I235" i="18"/>
  <c r="G149" i="18"/>
  <c r="J234" i="18"/>
  <c r="I234" i="18"/>
  <c r="G148" i="18"/>
  <c r="J233" i="18"/>
  <c r="I233" i="18"/>
  <c r="G147" i="18"/>
  <c r="J232" i="18"/>
  <c r="I232" i="18"/>
  <c r="G146" i="18"/>
  <c r="J231" i="18"/>
  <c r="I231" i="18"/>
  <c r="G302" i="18"/>
  <c r="J230" i="18"/>
  <c r="I230" i="18"/>
  <c r="G145" i="18"/>
  <c r="J229" i="18"/>
  <c r="I229" i="18"/>
  <c r="G144" i="18"/>
  <c r="J228" i="18"/>
  <c r="I228" i="18"/>
  <c r="G301" i="18"/>
  <c r="J227" i="18"/>
  <c r="I227" i="18"/>
  <c r="G300" i="18"/>
  <c r="J226" i="18"/>
  <c r="I226" i="18"/>
  <c r="G143" i="18"/>
  <c r="J225" i="18"/>
  <c r="I225" i="18"/>
  <c r="G299" i="18"/>
  <c r="J224" i="18"/>
  <c r="I224" i="18"/>
  <c r="G298" i="18"/>
  <c r="J223" i="18"/>
  <c r="I223" i="18"/>
  <c r="G297" i="18"/>
  <c r="J222" i="18"/>
  <c r="I222" i="18"/>
  <c r="G296" i="18"/>
  <c r="J221" i="18"/>
  <c r="I221" i="18"/>
  <c r="G142" i="18"/>
  <c r="J220" i="18"/>
  <c r="I220" i="18"/>
  <c r="G141" i="18"/>
  <c r="J219" i="18"/>
  <c r="I219" i="18"/>
  <c r="G140" i="18"/>
  <c r="J218" i="18"/>
  <c r="I218" i="18"/>
  <c r="G139" i="18"/>
  <c r="J217" i="18"/>
  <c r="I217" i="18"/>
  <c r="G295" i="18"/>
  <c r="J216" i="18"/>
  <c r="I216" i="18"/>
  <c r="G138" i="18"/>
  <c r="J215" i="18"/>
  <c r="I215" i="18"/>
  <c r="G294" i="18"/>
  <c r="J214" i="18"/>
  <c r="I214" i="18"/>
  <c r="G293" i="18"/>
  <c r="J213" i="18"/>
  <c r="I213" i="18"/>
  <c r="G292" i="18"/>
  <c r="J212" i="18"/>
  <c r="I212" i="18"/>
  <c r="G291" i="18"/>
  <c r="J211" i="18"/>
  <c r="I211" i="18"/>
  <c r="G290" i="18"/>
  <c r="J210" i="18"/>
  <c r="I210" i="18"/>
  <c r="G137" i="18"/>
  <c r="J209" i="18"/>
  <c r="I209" i="18"/>
  <c r="G289" i="18"/>
  <c r="J208" i="18"/>
  <c r="I208" i="18"/>
  <c r="G288" i="18"/>
  <c r="J207" i="18"/>
  <c r="I207" i="18"/>
  <c r="G136" i="18"/>
  <c r="J206" i="18"/>
  <c r="I206" i="18"/>
  <c r="G135" i="18"/>
  <c r="J205" i="18"/>
  <c r="I205" i="18"/>
  <c r="G287" i="18"/>
  <c r="J204" i="18"/>
  <c r="I204" i="18"/>
  <c r="G134" i="18"/>
  <c r="J203" i="18"/>
  <c r="I203" i="18"/>
  <c r="G133" i="18"/>
  <c r="J202" i="18"/>
  <c r="I202" i="18"/>
  <c r="G286" i="18"/>
  <c r="J201" i="18"/>
  <c r="I201" i="18"/>
  <c r="G132" i="18"/>
  <c r="J200" i="18"/>
  <c r="I200" i="18"/>
  <c r="G131" i="18"/>
  <c r="J199" i="18"/>
  <c r="I199" i="18"/>
  <c r="G130" i="18"/>
  <c r="J198" i="18"/>
  <c r="I198" i="18"/>
  <c r="G129" i="18"/>
  <c r="J197" i="18"/>
  <c r="I197" i="18"/>
  <c r="G128" i="18"/>
  <c r="J196" i="18"/>
  <c r="I196" i="18"/>
  <c r="G127" i="18"/>
  <c r="J195" i="18"/>
  <c r="I195" i="18"/>
  <c r="G126" i="18"/>
  <c r="J194" i="18"/>
  <c r="I194" i="18"/>
  <c r="G285" i="18"/>
  <c r="J193" i="18"/>
  <c r="I193" i="18"/>
  <c r="G125" i="18"/>
  <c r="J192" i="18"/>
  <c r="I192" i="18"/>
  <c r="G124" i="18"/>
  <c r="J191" i="18"/>
  <c r="I191" i="18"/>
  <c r="G123" i="18"/>
  <c r="J190" i="18"/>
  <c r="I190" i="18"/>
  <c r="G284" i="18"/>
  <c r="J189" i="18"/>
  <c r="I189" i="18"/>
  <c r="G122" i="18"/>
  <c r="J188" i="18"/>
  <c r="I188" i="18"/>
  <c r="G283" i="18"/>
  <c r="J187" i="18"/>
  <c r="I187" i="18"/>
  <c r="G282" i="18"/>
  <c r="J186" i="18"/>
  <c r="I186" i="18"/>
  <c r="G281" i="18"/>
  <c r="J185" i="18"/>
  <c r="I185" i="18"/>
  <c r="G280" i="18"/>
  <c r="J184" i="18"/>
  <c r="I184" i="18"/>
  <c r="G121" i="18"/>
  <c r="J183" i="18"/>
  <c r="I183" i="18"/>
  <c r="G120" i="18"/>
  <c r="J182" i="18"/>
  <c r="I182" i="18"/>
  <c r="G119" i="18"/>
  <c r="J181" i="18"/>
  <c r="I181" i="18"/>
  <c r="G279" i="18"/>
  <c r="J180" i="18"/>
  <c r="I180" i="18"/>
  <c r="G118" i="18"/>
  <c r="J179" i="18"/>
  <c r="I179" i="18"/>
  <c r="G278" i="18"/>
  <c r="J178" i="18"/>
  <c r="I178" i="18"/>
  <c r="G117" i="18"/>
  <c r="J177" i="18"/>
  <c r="I177" i="18"/>
  <c r="G277" i="18"/>
  <c r="J176" i="18"/>
  <c r="I176" i="18"/>
  <c r="G276" i="18"/>
  <c r="J175" i="18"/>
  <c r="I175" i="18"/>
  <c r="G275" i="18"/>
  <c r="J174" i="18"/>
  <c r="I174" i="18"/>
  <c r="G116" i="18"/>
  <c r="J173" i="18"/>
  <c r="I173" i="18"/>
  <c r="G274" i="18"/>
  <c r="J172" i="18"/>
  <c r="I172" i="18"/>
  <c r="G273" i="18"/>
  <c r="J171" i="18"/>
  <c r="I171" i="18"/>
  <c r="G272" i="18"/>
  <c r="J170" i="18"/>
  <c r="I170" i="18"/>
  <c r="G115" i="18"/>
  <c r="J169" i="18"/>
  <c r="I169" i="18"/>
  <c r="G271" i="18"/>
  <c r="J168" i="18"/>
  <c r="I168" i="18"/>
  <c r="G114" i="18"/>
  <c r="J167" i="18"/>
  <c r="I167" i="18"/>
  <c r="G113" i="18"/>
  <c r="J166" i="18"/>
  <c r="I166" i="18"/>
  <c r="G112" i="18"/>
  <c r="J165" i="18"/>
  <c r="I165" i="18"/>
  <c r="G270" i="18"/>
  <c r="J164" i="18"/>
  <c r="I164" i="18"/>
  <c r="G269" i="18"/>
  <c r="J163" i="18"/>
  <c r="I163" i="18"/>
  <c r="G111" i="18"/>
  <c r="J162" i="18"/>
  <c r="I162" i="18"/>
  <c r="G110" i="18"/>
  <c r="J161" i="18"/>
  <c r="I161" i="18"/>
  <c r="G268" i="18"/>
  <c r="J160" i="18"/>
  <c r="I160" i="18"/>
  <c r="G109" i="18"/>
  <c r="J159" i="18"/>
  <c r="I159" i="18"/>
  <c r="G108" i="18"/>
  <c r="J158" i="18"/>
  <c r="I158" i="18"/>
  <c r="G267" i="18"/>
  <c r="J157" i="18"/>
  <c r="I157" i="18"/>
  <c r="G266" i="18"/>
  <c r="J156" i="18"/>
  <c r="I156" i="18"/>
  <c r="G107" i="18"/>
  <c r="J155" i="18"/>
  <c r="I155" i="18"/>
  <c r="G106" i="18"/>
  <c r="J154" i="18"/>
  <c r="I154" i="18"/>
  <c r="G105" i="18"/>
  <c r="J153" i="18"/>
  <c r="I153" i="18"/>
  <c r="G104" i="18"/>
  <c r="J152" i="18"/>
  <c r="I152" i="18"/>
  <c r="G265" i="18"/>
  <c r="J151" i="18"/>
  <c r="I151" i="18"/>
  <c r="G103" i="18"/>
  <c r="J150" i="18"/>
  <c r="I150" i="18"/>
  <c r="G102" i="18"/>
  <c r="J149" i="18"/>
  <c r="I149" i="18"/>
  <c r="G101" i="18"/>
  <c r="J148" i="18"/>
  <c r="I148" i="18"/>
  <c r="G100" i="18"/>
  <c r="J147" i="18"/>
  <c r="I147" i="18"/>
  <c r="G264" i="18"/>
  <c r="J146" i="18"/>
  <c r="I146" i="18"/>
  <c r="G263" i="18"/>
  <c r="J145" i="18"/>
  <c r="I145" i="18"/>
  <c r="G99" i="18"/>
  <c r="J144" i="18"/>
  <c r="I144" i="18"/>
  <c r="G262" i="18"/>
  <c r="J143" i="18"/>
  <c r="I143" i="18"/>
  <c r="G98" i="18"/>
  <c r="J142" i="18"/>
  <c r="I142" i="18"/>
  <c r="G97" i="18"/>
  <c r="J141" i="18"/>
  <c r="I141" i="18"/>
  <c r="G261" i="18"/>
  <c r="J140" i="18"/>
  <c r="I140" i="18"/>
  <c r="G260" i="18"/>
  <c r="J139" i="18"/>
  <c r="I139" i="18"/>
  <c r="G96" i="18"/>
  <c r="J138" i="18"/>
  <c r="I138" i="18"/>
  <c r="G95" i="18"/>
  <c r="J137" i="18"/>
  <c r="I137" i="18"/>
  <c r="G259" i="18"/>
  <c r="J136" i="18"/>
  <c r="I136" i="18"/>
  <c r="G94" i="18"/>
  <c r="J135" i="18"/>
  <c r="I135" i="18"/>
  <c r="G258" i="18"/>
  <c r="J134" i="18"/>
  <c r="I134" i="18"/>
  <c r="G93" i="18"/>
  <c r="J133" i="18"/>
  <c r="I133" i="18"/>
  <c r="G257" i="18"/>
  <c r="J132" i="18"/>
  <c r="I132" i="18"/>
  <c r="G92" i="18"/>
  <c r="J131" i="18"/>
  <c r="I131" i="18"/>
  <c r="G256" i="18"/>
  <c r="J130" i="18"/>
  <c r="I130" i="18"/>
  <c r="G91" i="18"/>
  <c r="J129" i="18"/>
  <c r="I129" i="18"/>
  <c r="G90" i="18"/>
  <c r="J128" i="18"/>
  <c r="I128" i="18"/>
  <c r="G255" i="18"/>
  <c r="J127" i="18"/>
  <c r="I127" i="18"/>
  <c r="G254" i="18"/>
  <c r="J126" i="18"/>
  <c r="I126" i="18"/>
  <c r="G89" i="18"/>
  <c r="J125" i="18"/>
  <c r="I125" i="18"/>
  <c r="G253" i="18"/>
  <c r="J124" i="18"/>
  <c r="I124" i="18"/>
  <c r="G252" i="18"/>
  <c r="J123" i="18"/>
  <c r="I123" i="18"/>
  <c r="G88" i="18"/>
  <c r="J122" i="18"/>
  <c r="I122" i="18"/>
  <c r="G87" i="18"/>
  <c r="J121" i="18"/>
  <c r="I121" i="18"/>
  <c r="G251" i="18"/>
  <c r="J120" i="18"/>
  <c r="I120" i="18"/>
  <c r="G86" i="18"/>
  <c r="J119" i="18"/>
  <c r="I119" i="18"/>
  <c r="G250" i="18"/>
  <c r="J118" i="18"/>
  <c r="I118" i="18"/>
  <c r="G249" i="18"/>
  <c r="J117" i="18"/>
  <c r="I117" i="18"/>
  <c r="G85" i="18"/>
  <c r="J116" i="18"/>
  <c r="I116" i="18"/>
  <c r="G248" i="18"/>
  <c r="J115" i="18"/>
  <c r="I115" i="18"/>
  <c r="G84" i="18"/>
  <c r="J114" i="18"/>
  <c r="I114" i="18"/>
  <c r="G247" i="18"/>
  <c r="J113" i="18"/>
  <c r="I113" i="18"/>
  <c r="G83" i="18"/>
  <c r="J112" i="18"/>
  <c r="I112" i="18"/>
  <c r="G82" i="18"/>
  <c r="J111" i="18"/>
  <c r="I111" i="18"/>
  <c r="G246" i="18"/>
  <c r="J110" i="18"/>
  <c r="I110" i="18"/>
  <c r="G81" i="18"/>
  <c r="J109" i="18"/>
  <c r="I109" i="18"/>
  <c r="G80" i="18"/>
  <c r="J108" i="18"/>
  <c r="I108" i="18"/>
  <c r="G79" i="18"/>
  <c r="J107" i="18"/>
  <c r="I107" i="18"/>
  <c r="G245" i="18"/>
  <c r="J106" i="18"/>
  <c r="I106" i="18"/>
  <c r="G78" i="18"/>
  <c r="J105" i="18"/>
  <c r="I105" i="18"/>
  <c r="G244" i="18"/>
  <c r="J104" i="18"/>
  <c r="I104" i="18"/>
  <c r="G77" i="18"/>
  <c r="J103" i="18"/>
  <c r="I103" i="18"/>
  <c r="G243" i="18"/>
  <c r="J102" i="18"/>
  <c r="I102" i="18"/>
  <c r="G76" i="18"/>
  <c r="J101" i="18"/>
  <c r="I101" i="18"/>
  <c r="G75" i="18"/>
  <c r="J100" i="18"/>
  <c r="I100" i="18"/>
  <c r="G242" i="18"/>
  <c r="J99" i="18"/>
  <c r="I99" i="18"/>
  <c r="G74" i="18"/>
  <c r="J98" i="18"/>
  <c r="I98" i="18"/>
  <c r="G241" i="18"/>
  <c r="J97" i="18"/>
  <c r="I97" i="18"/>
  <c r="G73" i="18"/>
  <c r="J96" i="18"/>
  <c r="I96" i="18"/>
  <c r="G72" i="18"/>
  <c r="J95" i="18"/>
  <c r="I95" i="18"/>
  <c r="G71" i="18"/>
  <c r="J94" i="18"/>
  <c r="I94" i="18"/>
  <c r="G70" i="18"/>
  <c r="J93" i="18"/>
  <c r="I93" i="18"/>
  <c r="G69" i="18"/>
  <c r="J92" i="18"/>
  <c r="I92" i="18"/>
  <c r="G68" i="18"/>
  <c r="J91" i="18"/>
  <c r="I91" i="18"/>
  <c r="G67" i="18"/>
  <c r="J90" i="18"/>
  <c r="I90" i="18"/>
  <c r="G240" i="18"/>
  <c r="J89" i="18"/>
  <c r="I89" i="18"/>
  <c r="G66" i="18"/>
  <c r="J88" i="18"/>
  <c r="I88" i="18"/>
  <c r="G65" i="18"/>
  <c r="J87" i="18"/>
  <c r="I87" i="18"/>
  <c r="G64" i="18"/>
  <c r="J86" i="18"/>
  <c r="I86" i="18"/>
  <c r="G63" i="18"/>
  <c r="J85" i="18"/>
  <c r="I85" i="18"/>
  <c r="G62" i="18"/>
  <c r="J84" i="18"/>
  <c r="I84" i="18"/>
  <c r="G61" i="18"/>
  <c r="J83" i="18"/>
  <c r="I83" i="18"/>
  <c r="G239" i="18"/>
  <c r="J82" i="18"/>
  <c r="I82" i="18"/>
  <c r="G60" i="18"/>
  <c r="J81" i="18"/>
  <c r="I81" i="18"/>
  <c r="G59" i="18"/>
  <c r="J80" i="18"/>
  <c r="I80" i="18"/>
  <c r="G238" i="18"/>
  <c r="J79" i="18"/>
  <c r="I79" i="18"/>
  <c r="G58" i="18"/>
  <c r="J78" i="18"/>
  <c r="I78" i="18"/>
  <c r="G57" i="18"/>
  <c r="J77" i="18"/>
  <c r="I77" i="18"/>
  <c r="G56" i="18"/>
  <c r="J76" i="18"/>
  <c r="I76" i="18"/>
  <c r="G237" i="18"/>
  <c r="J75" i="18"/>
  <c r="I75" i="18"/>
  <c r="G236" i="18"/>
  <c r="J74" i="18"/>
  <c r="I74" i="18"/>
  <c r="G55" i="18"/>
  <c r="J73" i="18"/>
  <c r="I73" i="18"/>
  <c r="G235" i="18"/>
  <c r="J72" i="18"/>
  <c r="I72" i="18"/>
  <c r="G54" i="18"/>
  <c r="J71" i="18"/>
  <c r="I71" i="18"/>
  <c r="G53" i="18"/>
  <c r="J70" i="18"/>
  <c r="I70" i="18"/>
  <c r="G234" i="18"/>
  <c r="J69" i="18"/>
  <c r="I69" i="18"/>
  <c r="G52" i="18"/>
  <c r="J68" i="18"/>
  <c r="I68" i="18"/>
  <c r="G51" i="18"/>
  <c r="J67" i="18"/>
  <c r="I67" i="18"/>
  <c r="G233" i="18"/>
  <c r="J66" i="18"/>
  <c r="I66" i="18"/>
  <c r="G50" i="18"/>
  <c r="J65" i="18"/>
  <c r="I65" i="18"/>
  <c r="G49" i="18"/>
  <c r="J64" i="18"/>
  <c r="I64" i="18"/>
  <c r="G48" i="18"/>
  <c r="J63" i="18"/>
  <c r="I63" i="18"/>
  <c r="G232" i="18"/>
  <c r="J62" i="18"/>
  <c r="I62" i="18"/>
  <c r="G47" i="18"/>
  <c r="J61" i="18"/>
  <c r="I61" i="18"/>
  <c r="G46" i="18"/>
  <c r="J60" i="18"/>
  <c r="I60" i="18"/>
  <c r="G231" i="18"/>
  <c r="J59" i="18"/>
  <c r="I59" i="18"/>
  <c r="G45" i="18"/>
  <c r="J58" i="18"/>
  <c r="I58" i="18"/>
  <c r="G230" i="18"/>
  <c r="J57" i="18"/>
  <c r="I57" i="18"/>
  <c r="G44" i="18"/>
  <c r="J56" i="18"/>
  <c r="I56" i="18"/>
  <c r="G43" i="18"/>
  <c r="J55" i="18"/>
  <c r="I55" i="18"/>
  <c r="G42" i="18"/>
  <c r="J54" i="18"/>
  <c r="I54" i="18"/>
  <c r="G229" i="18"/>
  <c r="J53" i="18"/>
  <c r="I53" i="18"/>
  <c r="G228" i="18"/>
  <c r="J52" i="18"/>
  <c r="I52" i="18"/>
  <c r="G227" i="18"/>
  <c r="J51" i="18"/>
  <c r="I51" i="18"/>
  <c r="G41" i="18"/>
  <c r="J50" i="18"/>
  <c r="I50" i="18"/>
  <c r="G226" i="18"/>
  <c r="J49" i="18"/>
  <c r="I49" i="18"/>
  <c r="G40" i="18"/>
  <c r="J48" i="18"/>
  <c r="I48" i="18"/>
  <c r="G39" i="18"/>
  <c r="J47" i="18"/>
  <c r="I47" i="18"/>
  <c r="G38" i="18"/>
  <c r="J46" i="18"/>
  <c r="I46" i="18"/>
  <c r="G37" i="18"/>
  <c r="J45" i="18"/>
  <c r="I45" i="18"/>
  <c r="G36" i="18"/>
  <c r="J44" i="18"/>
  <c r="I44" i="18"/>
  <c r="G35" i="18"/>
  <c r="J43" i="18"/>
  <c r="I43" i="18"/>
  <c r="G225" i="18"/>
  <c r="J42" i="18"/>
  <c r="I42" i="18"/>
  <c r="G34" i="18"/>
  <c r="J41" i="18"/>
  <c r="I41" i="18"/>
  <c r="G33" i="18"/>
  <c r="J40" i="18"/>
  <c r="I40" i="18"/>
  <c r="G32" i="18"/>
  <c r="J39" i="18"/>
  <c r="I39" i="18"/>
  <c r="G31" i="18"/>
  <c r="J38" i="18"/>
  <c r="I38" i="18"/>
  <c r="G30" i="18"/>
  <c r="J37" i="18"/>
  <c r="I37" i="18"/>
  <c r="G29" i="18"/>
  <c r="J36" i="18"/>
  <c r="I36" i="18"/>
  <c r="G28" i="18"/>
  <c r="J35" i="18"/>
  <c r="I35" i="18"/>
  <c r="G27" i="18"/>
  <c r="J34" i="18"/>
  <c r="I34" i="18"/>
  <c r="G224" i="18"/>
  <c r="J33" i="18"/>
  <c r="I33" i="18"/>
  <c r="G223" i="18"/>
  <c r="J32" i="18"/>
  <c r="I32" i="18"/>
  <c r="G26" i="18"/>
  <c r="J31" i="18"/>
  <c r="I31" i="18"/>
  <c r="G25" i="18"/>
  <c r="J30" i="18"/>
  <c r="I30" i="18"/>
  <c r="G24" i="18"/>
  <c r="J29" i="18"/>
  <c r="I29" i="18"/>
  <c r="G23" i="18"/>
  <c r="J28" i="18"/>
  <c r="I28" i="18"/>
  <c r="G22" i="18"/>
  <c r="J27" i="18"/>
  <c r="I27" i="18"/>
  <c r="G21" i="18"/>
  <c r="J26" i="18"/>
  <c r="I26" i="18"/>
  <c r="G20" i="18"/>
  <c r="J25" i="18"/>
  <c r="I25" i="18"/>
  <c r="G19" i="18"/>
  <c r="J24" i="18"/>
  <c r="I24" i="18"/>
  <c r="G18" i="18"/>
  <c r="J23" i="18"/>
  <c r="I23" i="18"/>
  <c r="G17" i="18"/>
  <c r="J22" i="18"/>
  <c r="I22" i="18"/>
  <c r="G222" i="18"/>
  <c r="J21" i="18"/>
  <c r="I21" i="18"/>
  <c r="G16" i="18"/>
  <c r="J20" i="18"/>
  <c r="I20" i="18"/>
  <c r="G15" i="18"/>
  <c r="J19" i="18"/>
  <c r="I19" i="18"/>
  <c r="G221" i="18"/>
  <c r="J18" i="18"/>
  <c r="I18" i="18"/>
  <c r="G220" i="18"/>
  <c r="J17" i="18"/>
  <c r="I17" i="18"/>
  <c r="G14" i="18"/>
  <c r="J16" i="18"/>
  <c r="I16" i="18"/>
  <c r="G13" i="18"/>
  <c r="J15" i="18"/>
  <c r="I15" i="18"/>
  <c r="G12" i="18"/>
  <c r="J14" i="18"/>
  <c r="I14" i="18"/>
  <c r="G219" i="18"/>
  <c r="J13" i="18"/>
  <c r="I13" i="18"/>
  <c r="G218" i="18"/>
  <c r="J12" i="18"/>
  <c r="I12" i="18"/>
  <c r="G11" i="18"/>
  <c r="J11" i="18"/>
  <c r="I11" i="18"/>
  <c r="G217" i="18"/>
  <c r="J10" i="18"/>
  <c r="I10" i="18"/>
  <c r="G10" i="18"/>
  <c r="A10" i="18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J9" i="18"/>
  <c r="I9" i="18"/>
  <c r="G9" i="18"/>
  <c r="J8" i="18"/>
  <c r="I8" i="18"/>
  <c r="G8" i="18"/>
  <c r="J7" i="18"/>
  <c r="I7" i="18"/>
  <c r="G7" i="18"/>
  <c r="A7" i="18"/>
  <c r="A8" i="18" s="1"/>
  <c r="A9" i="18" s="1"/>
  <c r="J6" i="18"/>
  <c r="I6" i="18"/>
  <c r="G6" i="18"/>
  <c r="J5" i="18"/>
  <c r="I5" i="18"/>
  <c r="G5" i="18"/>
  <c r="A5" i="18"/>
  <c r="B507" i="19" l="1"/>
  <c r="H442" i="19"/>
  <c r="B326" i="19"/>
  <c r="B388" i="19"/>
  <c r="B634" i="18"/>
  <c r="H434" i="18"/>
  <c r="H481" i="18"/>
  <c r="B9" i="20"/>
  <c r="B11" i="20" s="1"/>
  <c r="H9" i="20"/>
  <c r="H326" i="19"/>
  <c r="H388" i="19"/>
  <c r="B506" i="19"/>
  <c r="B508" i="19" s="1"/>
  <c r="B287" i="19"/>
  <c r="B286" i="19"/>
  <c r="B466" i="19"/>
  <c r="H287" i="19"/>
  <c r="H286" i="19"/>
  <c r="B442" i="19"/>
  <c r="H466" i="19"/>
  <c r="H507" i="19"/>
  <c r="B387" i="19"/>
  <c r="B389" i="19" s="1"/>
  <c r="H506" i="19"/>
  <c r="B325" i="19"/>
  <c r="B327" i="19" s="1"/>
  <c r="H387" i="19"/>
  <c r="B441" i="19"/>
  <c r="B465" i="19"/>
  <c r="B467" i="19" s="1"/>
  <c r="H325" i="19"/>
  <c r="H441" i="19"/>
  <c r="H465" i="19"/>
  <c r="A331" i="18"/>
  <c r="A329" i="18"/>
  <c r="A330" i="18" s="1"/>
  <c r="B610" i="18"/>
  <c r="B609" i="18"/>
  <c r="B335" i="18"/>
  <c r="B334" i="18"/>
  <c r="B558" i="18"/>
  <c r="H482" i="18"/>
  <c r="H483" i="18" s="1"/>
  <c r="H335" i="18"/>
  <c r="H334" i="18"/>
  <c r="H435" i="18"/>
  <c r="H436" i="18" s="1"/>
  <c r="B557" i="18"/>
  <c r="B378" i="18"/>
  <c r="B515" i="18"/>
  <c r="H558" i="18"/>
  <c r="B379" i="18"/>
  <c r="B435" i="18"/>
  <c r="B434" i="18"/>
  <c r="B514" i="18"/>
  <c r="H610" i="18"/>
  <c r="B633" i="18"/>
  <c r="B482" i="18"/>
  <c r="H379" i="18"/>
  <c r="H378" i="18"/>
  <c r="H515" i="18"/>
  <c r="H514" i="18"/>
  <c r="H634" i="18"/>
  <c r="B481" i="18"/>
  <c r="H557" i="18"/>
  <c r="H633" i="18"/>
  <c r="H609" i="18"/>
  <c r="B611" i="18" l="1"/>
  <c r="B336" i="18"/>
  <c r="B288" i="19"/>
  <c r="H11" i="20"/>
  <c r="B443" i="19"/>
  <c r="H389" i="19"/>
  <c r="H288" i="19"/>
  <c r="H508" i="19"/>
  <c r="H443" i="19"/>
  <c r="B635" i="18"/>
  <c r="B516" i="18"/>
  <c r="H516" i="18"/>
  <c r="H611" i="18"/>
  <c r="H380" i="18"/>
  <c r="H559" i="18"/>
  <c r="B483" i="18"/>
  <c r="H467" i="19"/>
  <c r="H327" i="19"/>
  <c r="H336" i="18"/>
  <c r="H635" i="18"/>
  <c r="B380" i="18"/>
  <c r="B436" i="18"/>
  <c r="B559" i="18"/>
  <c r="J57" i="17" l="1"/>
  <c r="I57" i="17"/>
  <c r="G57" i="17"/>
  <c r="I56" i="17"/>
  <c r="G56" i="17"/>
  <c r="I55" i="17"/>
  <c r="G55" i="17"/>
  <c r="I54" i="17"/>
  <c r="G33" i="17"/>
  <c r="I53" i="17"/>
  <c r="G32" i="17"/>
  <c r="I52" i="17"/>
  <c r="G31" i="17"/>
  <c r="I51" i="17"/>
  <c r="G54" i="17"/>
  <c r="I50" i="17"/>
  <c r="G30" i="17"/>
  <c r="I49" i="17"/>
  <c r="G29" i="17"/>
  <c r="I48" i="17"/>
  <c r="G53" i="17"/>
  <c r="I47" i="17"/>
  <c r="G28" i="17"/>
  <c r="I46" i="17"/>
  <c r="G52" i="17"/>
  <c r="I45" i="17"/>
  <c r="G51" i="17"/>
  <c r="I44" i="17"/>
  <c r="G50" i="17"/>
  <c r="I43" i="17"/>
  <c r="G49" i="17"/>
  <c r="I42" i="17"/>
  <c r="G27" i="17"/>
  <c r="I41" i="17"/>
  <c r="G48" i="17"/>
  <c r="I40" i="17"/>
  <c r="G26" i="17"/>
  <c r="J39" i="17"/>
  <c r="I39" i="17"/>
  <c r="G25" i="17"/>
  <c r="J38" i="17"/>
  <c r="I38" i="17"/>
  <c r="G24" i="17"/>
  <c r="I37" i="17"/>
  <c r="G47" i="17"/>
  <c r="I36" i="17"/>
  <c r="G23" i="17"/>
  <c r="I35" i="17"/>
  <c r="G22" i="17"/>
  <c r="I34" i="17"/>
  <c r="G46" i="17"/>
  <c r="I33" i="17"/>
  <c r="G21" i="17"/>
  <c r="I32" i="17"/>
  <c r="G45" i="17"/>
  <c r="I31" i="17"/>
  <c r="G44" i="17"/>
  <c r="I30" i="17"/>
  <c r="G20" i="17"/>
  <c r="I29" i="17"/>
  <c r="G43" i="17"/>
  <c r="I28" i="17"/>
  <c r="G42" i="17"/>
  <c r="I27" i="17"/>
  <c r="G19" i="17"/>
  <c r="I26" i="17"/>
  <c r="G18" i="17"/>
  <c r="I25" i="17"/>
  <c r="G17" i="17"/>
  <c r="I24" i="17"/>
  <c r="G16" i="17"/>
  <c r="I23" i="17"/>
  <c r="G15" i="17"/>
  <c r="I22" i="17"/>
  <c r="G14" i="17"/>
  <c r="I21" i="17"/>
  <c r="G13" i="17"/>
  <c r="I20" i="17"/>
  <c r="G41" i="17"/>
  <c r="I19" i="17"/>
  <c r="G12" i="17"/>
  <c r="I18" i="17"/>
  <c r="G40" i="17"/>
  <c r="I17" i="17"/>
  <c r="G39" i="17"/>
  <c r="I16" i="17"/>
  <c r="G38" i="17"/>
  <c r="I15" i="17"/>
  <c r="G37" i="17"/>
  <c r="I14" i="17"/>
  <c r="G11" i="17"/>
  <c r="I13" i="17"/>
  <c r="G10" i="17"/>
  <c r="I12" i="17"/>
  <c r="G36" i="17"/>
  <c r="I11" i="17"/>
  <c r="G9" i="17"/>
  <c r="I10" i="17"/>
  <c r="G35" i="17"/>
  <c r="I9" i="17"/>
  <c r="G34" i="17"/>
  <c r="I8" i="17"/>
  <c r="G8" i="17"/>
  <c r="I7" i="17"/>
  <c r="G7" i="17"/>
  <c r="I6" i="17"/>
  <c r="G6" i="17"/>
  <c r="I5" i="17"/>
  <c r="G5" i="17"/>
  <c r="J34" i="16"/>
  <c r="I34" i="16"/>
  <c r="G34" i="16"/>
  <c r="J33" i="16"/>
  <c r="I33" i="16"/>
  <c r="G33" i="16"/>
  <c r="J32" i="16"/>
  <c r="I32" i="16"/>
  <c r="G32" i="16"/>
  <c r="J31" i="16"/>
  <c r="I31" i="16"/>
  <c r="G31" i="16"/>
  <c r="J30" i="16"/>
  <c r="I30" i="16"/>
  <c r="G30" i="16"/>
  <c r="J29" i="16"/>
  <c r="I29" i="16"/>
  <c r="G29" i="16"/>
  <c r="J28" i="16"/>
  <c r="I28" i="16"/>
  <c r="G28" i="16"/>
  <c r="J27" i="16"/>
  <c r="I27" i="16"/>
  <c r="G27" i="16"/>
  <c r="J26" i="16"/>
  <c r="I26" i="16"/>
  <c r="G26" i="16"/>
  <c r="J25" i="16"/>
  <c r="I25" i="16"/>
  <c r="G25" i="16"/>
  <c r="J24" i="16"/>
  <c r="I24" i="16"/>
  <c r="G24" i="16"/>
  <c r="J23" i="16"/>
  <c r="I23" i="16"/>
  <c r="G23" i="16"/>
  <c r="J22" i="16"/>
  <c r="I22" i="16"/>
  <c r="G22" i="16"/>
  <c r="J21" i="16"/>
  <c r="I21" i="16"/>
  <c r="G21" i="16"/>
  <c r="J20" i="16"/>
  <c r="I20" i="16"/>
  <c r="G20" i="16"/>
  <c r="B38" i="16" s="1"/>
  <c r="J10" i="16"/>
  <c r="I10" i="16"/>
  <c r="G10" i="16"/>
  <c r="J9" i="16"/>
  <c r="I9" i="16"/>
  <c r="G9" i="16"/>
  <c r="J8" i="16"/>
  <c r="I8" i="16"/>
  <c r="G8" i="16"/>
  <c r="J7" i="16"/>
  <c r="I7" i="16"/>
  <c r="G7" i="16"/>
  <c r="J6" i="16"/>
  <c r="I6" i="16"/>
  <c r="G6" i="16"/>
  <c r="J5" i="16"/>
  <c r="I5" i="16"/>
  <c r="G5" i="16"/>
  <c r="J43" i="15"/>
  <c r="I43" i="15"/>
  <c r="G23" i="15"/>
  <c r="J42" i="15"/>
  <c r="I42" i="15"/>
  <c r="G43" i="15"/>
  <c r="J41" i="15"/>
  <c r="I41" i="15"/>
  <c r="G22" i="15"/>
  <c r="J40" i="15"/>
  <c r="I40" i="15"/>
  <c r="G42" i="15"/>
  <c r="J39" i="15"/>
  <c r="I39" i="15"/>
  <c r="G41" i="15"/>
  <c r="J38" i="15"/>
  <c r="I38" i="15"/>
  <c r="G40" i="15"/>
  <c r="J37" i="15"/>
  <c r="I37" i="15"/>
  <c r="G39" i="15"/>
  <c r="J36" i="15"/>
  <c r="I36" i="15"/>
  <c r="G21" i="15"/>
  <c r="J35" i="15"/>
  <c r="I35" i="15"/>
  <c r="G20" i="15"/>
  <c r="J34" i="15"/>
  <c r="I34" i="15"/>
  <c r="G38" i="15"/>
  <c r="J33" i="15"/>
  <c r="I33" i="15"/>
  <c r="G37" i="15"/>
  <c r="J32" i="15"/>
  <c r="I32" i="15"/>
  <c r="G36" i="15"/>
  <c r="J31" i="15"/>
  <c r="I31" i="15"/>
  <c r="G35" i="15"/>
  <c r="J30" i="15"/>
  <c r="I30" i="15"/>
  <c r="G34" i="15"/>
  <c r="J29" i="15"/>
  <c r="I29" i="15"/>
  <c r="G19" i="15"/>
  <c r="J28" i="15"/>
  <c r="I28" i="15"/>
  <c r="G18" i="15"/>
  <c r="J27" i="15"/>
  <c r="I27" i="15"/>
  <c r="G17" i="15"/>
  <c r="J26" i="15"/>
  <c r="I26" i="15"/>
  <c r="G33" i="15"/>
  <c r="J25" i="15"/>
  <c r="I25" i="15"/>
  <c r="G32" i="15"/>
  <c r="J24" i="15"/>
  <c r="I24" i="15"/>
  <c r="G31" i="15"/>
  <c r="J23" i="15"/>
  <c r="I23" i="15"/>
  <c r="G30" i="15"/>
  <c r="J22" i="15"/>
  <c r="I22" i="15"/>
  <c r="G16" i="15"/>
  <c r="J21" i="15"/>
  <c r="I21" i="15"/>
  <c r="G15" i="15"/>
  <c r="J20" i="15"/>
  <c r="I20" i="15"/>
  <c r="G14" i="15"/>
  <c r="J19" i="15"/>
  <c r="I19" i="15"/>
  <c r="G13" i="15"/>
  <c r="J18" i="15"/>
  <c r="I18" i="15"/>
  <c r="G29" i="15"/>
  <c r="J17" i="15"/>
  <c r="I17" i="15"/>
  <c r="G12" i="15"/>
  <c r="J16" i="15"/>
  <c r="I16" i="15"/>
  <c r="G11" i="15"/>
  <c r="J15" i="15"/>
  <c r="I15" i="15"/>
  <c r="G28" i="15"/>
  <c r="J14" i="15"/>
  <c r="I14" i="15"/>
  <c r="G27" i="15"/>
  <c r="J13" i="15"/>
  <c r="I13" i="15"/>
  <c r="G10" i="15"/>
  <c r="J12" i="15"/>
  <c r="I12" i="15"/>
  <c r="G26" i="15"/>
  <c r="J11" i="15"/>
  <c r="I11" i="15"/>
  <c r="G25" i="15"/>
  <c r="J10" i="15"/>
  <c r="I10" i="15"/>
  <c r="G24" i="15"/>
  <c r="J9" i="15"/>
  <c r="I9" i="15"/>
  <c r="G9" i="15"/>
  <c r="J8" i="15"/>
  <c r="I8" i="15"/>
  <c r="G8" i="15"/>
  <c r="J7" i="15"/>
  <c r="I7" i="15"/>
  <c r="G7" i="15"/>
  <c r="J6" i="15"/>
  <c r="I6" i="15"/>
  <c r="G6" i="15"/>
  <c r="J5" i="15"/>
  <c r="I5" i="15"/>
  <c r="G5" i="15"/>
  <c r="B46" i="15" s="1"/>
  <c r="J46" i="14"/>
  <c r="I46" i="14"/>
  <c r="G46" i="14"/>
  <c r="J45" i="14"/>
  <c r="I45" i="14"/>
  <c r="G45" i="14"/>
  <c r="J44" i="14"/>
  <c r="I44" i="14"/>
  <c r="G44" i="14"/>
  <c r="J43" i="14"/>
  <c r="I43" i="14"/>
  <c r="G43" i="14"/>
  <c r="J42" i="14"/>
  <c r="I42" i="14"/>
  <c r="G42" i="14"/>
  <c r="J41" i="14"/>
  <c r="I41" i="14"/>
  <c r="G41" i="14"/>
  <c r="J40" i="14"/>
  <c r="I40" i="14"/>
  <c r="G40" i="14"/>
  <c r="J39" i="14"/>
  <c r="I39" i="14"/>
  <c r="G39" i="14"/>
  <c r="J38" i="14"/>
  <c r="I38" i="14"/>
  <c r="G38" i="14"/>
  <c r="J37" i="14"/>
  <c r="I37" i="14"/>
  <c r="G37" i="14"/>
  <c r="J27" i="14"/>
  <c r="I27" i="14"/>
  <c r="G27" i="14"/>
  <c r="J26" i="14"/>
  <c r="I26" i="14"/>
  <c r="G26" i="14"/>
  <c r="J25" i="14"/>
  <c r="I25" i="14"/>
  <c r="G25" i="14"/>
  <c r="J24" i="14"/>
  <c r="I24" i="14"/>
  <c r="G24" i="14"/>
  <c r="J23" i="14"/>
  <c r="I23" i="14"/>
  <c r="H30" i="14" s="1"/>
  <c r="G23" i="14"/>
  <c r="J13" i="14"/>
  <c r="I13" i="14"/>
  <c r="G13" i="14"/>
  <c r="J12" i="14"/>
  <c r="I12" i="14"/>
  <c r="G12" i="14"/>
  <c r="J11" i="14"/>
  <c r="I11" i="14"/>
  <c r="G11" i="14"/>
  <c r="J10" i="14"/>
  <c r="I10" i="14"/>
  <c r="G10" i="14"/>
  <c r="J9" i="14"/>
  <c r="I9" i="14"/>
  <c r="G9" i="14"/>
  <c r="J8" i="14"/>
  <c r="I8" i="14"/>
  <c r="G8" i="14"/>
  <c r="J7" i="14"/>
  <c r="I7" i="14"/>
  <c r="G7" i="14"/>
  <c r="J6" i="14"/>
  <c r="I6" i="14"/>
  <c r="G6" i="14"/>
  <c r="J5" i="14"/>
  <c r="I5" i="14"/>
  <c r="G5" i="14"/>
  <c r="B15" i="14" s="1"/>
  <c r="B59" i="17" l="1"/>
  <c r="H46" i="15"/>
  <c r="H16" i="14"/>
  <c r="B49" i="14"/>
  <c r="B30" i="14"/>
  <c r="H50" i="14"/>
  <c r="H38" i="16"/>
  <c r="B13" i="16"/>
  <c r="H13" i="16"/>
  <c r="H60" i="17"/>
  <c r="H59" i="17"/>
  <c r="B60" i="17"/>
  <c r="B61" i="17" s="1"/>
  <c r="B12" i="16"/>
  <c r="B14" i="16" s="1"/>
  <c r="B37" i="16"/>
  <c r="B39" i="16" s="1"/>
  <c r="H12" i="16"/>
  <c r="H37" i="16"/>
  <c r="B45" i="15"/>
  <c r="B47" i="15" s="1"/>
  <c r="H45" i="15"/>
  <c r="B29" i="14"/>
  <c r="B31" i="14" s="1"/>
  <c r="B50" i="14"/>
  <c r="B51" i="14" s="1"/>
  <c r="H15" i="14"/>
  <c r="H29" i="14"/>
  <c r="H49" i="14"/>
  <c r="B16" i="14"/>
  <c r="B17" i="14" s="1"/>
  <c r="H47" i="15" l="1"/>
  <c r="H51" i="14"/>
  <c r="H31" i="14"/>
  <c r="H17" i="14"/>
  <c r="H39" i="16"/>
  <c r="H14" i="16"/>
  <c r="H61" i="17"/>
  <c r="P157" i="13"/>
  <c r="M157" i="13"/>
  <c r="I157" i="13"/>
  <c r="G157" i="13"/>
  <c r="P156" i="13"/>
  <c r="M156" i="13"/>
  <c r="I156" i="13"/>
  <c r="G156" i="13"/>
  <c r="P155" i="13"/>
  <c r="M155" i="13"/>
  <c r="I155" i="13"/>
  <c r="G155" i="13"/>
  <c r="P154" i="13"/>
  <c r="M154" i="13"/>
  <c r="I154" i="13"/>
  <c r="G129" i="13"/>
  <c r="P153" i="13"/>
  <c r="M153" i="13"/>
  <c r="I153" i="13"/>
  <c r="G154" i="13"/>
  <c r="P152" i="13"/>
  <c r="M152" i="13"/>
  <c r="I152" i="13"/>
  <c r="G153" i="13"/>
  <c r="P151" i="13"/>
  <c r="M151" i="13"/>
  <c r="I151" i="13"/>
  <c r="G128" i="13"/>
  <c r="P150" i="13"/>
  <c r="M150" i="13"/>
  <c r="I150" i="13"/>
  <c r="G152" i="13"/>
  <c r="P149" i="13"/>
  <c r="M149" i="13"/>
  <c r="I149" i="13"/>
  <c r="G127" i="13"/>
  <c r="P148" i="13"/>
  <c r="M148" i="13"/>
  <c r="I148" i="13"/>
  <c r="G126" i="13"/>
  <c r="P147" i="13"/>
  <c r="M147" i="13"/>
  <c r="I147" i="13"/>
  <c r="G151" i="13"/>
  <c r="P146" i="13"/>
  <c r="M146" i="13"/>
  <c r="I146" i="13"/>
  <c r="G125" i="13"/>
  <c r="P145" i="13"/>
  <c r="M145" i="13"/>
  <c r="I145" i="13"/>
  <c r="G150" i="13"/>
  <c r="P144" i="13"/>
  <c r="M144" i="13"/>
  <c r="I144" i="13"/>
  <c r="G149" i="13"/>
  <c r="P143" i="13"/>
  <c r="M143" i="13"/>
  <c r="I143" i="13"/>
  <c r="G148" i="13"/>
  <c r="P142" i="13"/>
  <c r="M142" i="13"/>
  <c r="I142" i="13"/>
  <c r="G147" i="13"/>
  <c r="P141" i="13"/>
  <c r="M141" i="13"/>
  <c r="I141" i="13"/>
  <c r="G146" i="13"/>
  <c r="P140" i="13"/>
  <c r="M140" i="13"/>
  <c r="I140" i="13"/>
  <c r="G145" i="13"/>
  <c r="P139" i="13"/>
  <c r="M139" i="13"/>
  <c r="I139" i="13"/>
  <c r="G124" i="13"/>
  <c r="P138" i="13"/>
  <c r="M138" i="13"/>
  <c r="I138" i="13"/>
  <c r="G123" i="13"/>
  <c r="P137" i="13"/>
  <c r="M137" i="13"/>
  <c r="I137" i="13"/>
  <c r="G122" i="13"/>
  <c r="P136" i="13"/>
  <c r="M136" i="13"/>
  <c r="I136" i="13"/>
  <c r="G144" i="13"/>
  <c r="P135" i="13"/>
  <c r="M135" i="13"/>
  <c r="I135" i="13"/>
  <c r="G143" i="13"/>
  <c r="P134" i="13"/>
  <c r="M134" i="13"/>
  <c r="I134" i="13"/>
  <c r="G142" i="13"/>
  <c r="P133" i="13"/>
  <c r="M133" i="13"/>
  <c r="I133" i="13"/>
  <c r="G141" i="13"/>
  <c r="P132" i="13"/>
  <c r="M132" i="13"/>
  <c r="I132" i="13"/>
  <c r="G140" i="13"/>
  <c r="P131" i="13"/>
  <c r="M131" i="13"/>
  <c r="I131" i="13"/>
  <c r="G139" i="13"/>
  <c r="P130" i="13"/>
  <c r="M130" i="13"/>
  <c r="I130" i="13"/>
  <c r="G138" i="13"/>
  <c r="P129" i="13"/>
  <c r="M129" i="13"/>
  <c r="I129" i="13"/>
  <c r="G137" i="13"/>
  <c r="P128" i="13"/>
  <c r="M128" i="13"/>
  <c r="I128" i="13"/>
  <c r="G136" i="13"/>
  <c r="P127" i="13"/>
  <c r="M127" i="13"/>
  <c r="I127" i="13"/>
  <c r="G135" i="13"/>
  <c r="P126" i="13"/>
  <c r="M126" i="13"/>
  <c r="I126" i="13"/>
  <c r="G134" i="13"/>
  <c r="P125" i="13"/>
  <c r="M125" i="13"/>
  <c r="I125" i="13"/>
  <c r="G121" i="13"/>
  <c r="P124" i="13"/>
  <c r="M124" i="13"/>
  <c r="I124" i="13"/>
  <c r="G120" i="13"/>
  <c r="P123" i="13"/>
  <c r="M123" i="13"/>
  <c r="I123" i="13"/>
  <c r="G119" i="13"/>
  <c r="P122" i="13"/>
  <c r="M122" i="13"/>
  <c r="I122" i="13"/>
  <c r="G133" i="13"/>
  <c r="P121" i="13"/>
  <c r="M121" i="13"/>
  <c r="I121" i="13"/>
  <c r="G132" i="13"/>
  <c r="B160" i="13" s="1"/>
  <c r="P120" i="13"/>
  <c r="M120" i="13"/>
  <c r="I120" i="13"/>
  <c r="G118" i="13"/>
  <c r="P119" i="13"/>
  <c r="M119" i="13"/>
  <c r="L160" i="13" s="1"/>
  <c r="I119" i="13"/>
  <c r="G131" i="13"/>
  <c r="P118" i="13"/>
  <c r="O160" i="13" s="1"/>
  <c r="M118" i="13"/>
  <c r="I118" i="13"/>
  <c r="H160" i="13" s="1"/>
  <c r="G130" i="13"/>
  <c r="A118" i="13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P108" i="13"/>
  <c r="M108" i="13"/>
  <c r="I108" i="13"/>
  <c r="G108" i="13"/>
  <c r="P107" i="13"/>
  <c r="M107" i="13"/>
  <c r="I107" i="13"/>
  <c r="G107" i="13"/>
  <c r="P106" i="13"/>
  <c r="M106" i="13"/>
  <c r="I106" i="13"/>
  <c r="G106" i="13"/>
  <c r="P105" i="13"/>
  <c r="M105" i="13"/>
  <c r="I105" i="13"/>
  <c r="G38" i="13"/>
  <c r="P104" i="13"/>
  <c r="M104" i="13"/>
  <c r="I104" i="13"/>
  <c r="G105" i="13"/>
  <c r="P103" i="13"/>
  <c r="M103" i="13"/>
  <c r="I103" i="13"/>
  <c r="G104" i="13"/>
  <c r="P102" i="13"/>
  <c r="M102" i="13"/>
  <c r="I102" i="13"/>
  <c r="G103" i="13"/>
  <c r="P101" i="13"/>
  <c r="M101" i="13"/>
  <c r="I101" i="13"/>
  <c r="G102" i="13"/>
  <c r="P100" i="13"/>
  <c r="M100" i="13"/>
  <c r="I100" i="13"/>
  <c r="G101" i="13"/>
  <c r="P99" i="13"/>
  <c r="M99" i="13"/>
  <c r="I99" i="13"/>
  <c r="G37" i="13"/>
  <c r="P98" i="13"/>
  <c r="M98" i="13"/>
  <c r="I98" i="13"/>
  <c r="G100" i="13"/>
  <c r="P97" i="13"/>
  <c r="M97" i="13"/>
  <c r="I97" i="13"/>
  <c r="G99" i="13"/>
  <c r="P96" i="13"/>
  <c r="M96" i="13"/>
  <c r="I96" i="13"/>
  <c r="G98" i="13"/>
  <c r="P95" i="13"/>
  <c r="M95" i="13"/>
  <c r="I95" i="13"/>
  <c r="G36" i="13"/>
  <c r="P94" i="13"/>
  <c r="M94" i="13"/>
  <c r="I94" i="13"/>
  <c r="G97" i="13"/>
  <c r="P93" i="13"/>
  <c r="M93" i="13"/>
  <c r="I93" i="13"/>
  <c r="G96" i="13"/>
  <c r="P92" i="13"/>
  <c r="M92" i="13"/>
  <c r="I92" i="13"/>
  <c r="G35" i="13"/>
  <c r="P91" i="13"/>
  <c r="M91" i="13"/>
  <c r="I91" i="13"/>
  <c r="G95" i="13"/>
  <c r="P90" i="13"/>
  <c r="M90" i="13"/>
  <c r="I90" i="13"/>
  <c r="G94" i="13"/>
  <c r="P89" i="13"/>
  <c r="M89" i="13"/>
  <c r="I89" i="13"/>
  <c r="G93" i="13"/>
  <c r="P88" i="13"/>
  <c r="M88" i="13"/>
  <c r="I88" i="13"/>
  <c r="G34" i="13"/>
  <c r="P87" i="13"/>
  <c r="M87" i="13"/>
  <c r="I87" i="13"/>
  <c r="G92" i="13"/>
  <c r="P86" i="13"/>
  <c r="M86" i="13"/>
  <c r="I86" i="13"/>
  <c r="G33" i="13"/>
  <c r="P85" i="13"/>
  <c r="M85" i="13"/>
  <c r="I85" i="13"/>
  <c r="G32" i="13"/>
  <c r="P84" i="13"/>
  <c r="M84" i="13"/>
  <c r="I84" i="13"/>
  <c r="G91" i="13"/>
  <c r="P83" i="13"/>
  <c r="M83" i="13"/>
  <c r="I83" i="13"/>
  <c r="G31" i="13"/>
  <c r="P82" i="13"/>
  <c r="M82" i="13"/>
  <c r="I82" i="13"/>
  <c r="G90" i="13"/>
  <c r="P81" i="13"/>
  <c r="M81" i="13"/>
  <c r="I81" i="13"/>
  <c r="G89" i="13"/>
  <c r="P80" i="13"/>
  <c r="M80" i="13"/>
  <c r="I80" i="13"/>
  <c r="G88" i="13"/>
  <c r="P79" i="13"/>
  <c r="M79" i="13"/>
  <c r="I79" i="13"/>
  <c r="G87" i="13"/>
  <c r="P78" i="13"/>
  <c r="M78" i="13"/>
  <c r="I78" i="13"/>
  <c r="G86" i="13"/>
  <c r="P77" i="13"/>
  <c r="M77" i="13"/>
  <c r="I77" i="13"/>
  <c r="G85" i="13"/>
  <c r="P76" i="13"/>
  <c r="M76" i="13"/>
  <c r="I76" i="13"/>
  <c r="G84" i="13"/>
  <c r="P75" i="13"/>
  <c r="M75" i="13"/>
  <c r="I75" i="13"/>
  <c r="G83" i="13"/>
  <c r="P74" i="13"/>
  <c r="M74" i="13"/>
  <c r="I74" i="13"/>
  <c r="G82" i="13"/>
  <c r="P73" i="13"/>
  <c r="M73" i="13"/>
  <c r="I73" i="13"/>
  <c r="G81" i="13"/>
  <c r="P72" i="13"/>
  <c r="M72" i="13"/>
  <c r="I72" i="13"/>
  <c r="G30" i="13"/>
  <c r="P71" i="13"/>
  <c r="M71" i="13"/>
  <c r="I71" i="13"/>
  <c r="G29" i="13"/>
  <c r="P70" i="13"/>
  <c r="M70" i="13"/>
  <c r="I70" i="13"/>
  <c r="G28" i="13"/>
  <c r="P69" i="13"/>
  <c r="M69" i="13"/>
  <c r="I69" i="13"/>
  <c r="G27" i="13"/>
  <c r="P68" i="13"/>
  <c r="M68" i="13"/>
  <c r="I68" i="13"/>
  <c r="G26" i="13"/>
  <c r="P67" i="13"/>
  <c r="M67" i="13"/>
  <c r="I67" i="13"/>
  <c r="G80" i="13"/>
  <c r="P66" i="13"/>
  <c r="M66" i="13"/>
  <c r="I66" i="13"/>
  <c r="G25" i="13"/>
  <c r="P65" i="13"/>
  <c r="M65" i="13"/>
  <c r="I65" i="13"/>
  <c r="G24" i="13"/>
  <c r="P64" i="13"/>
  <c r="M64" i="13"/>
  <c r="I64" i="13"/>
  <c r="G79" i="13"/>
  <c r="P63" i="13"/>
  <c r="M63" i="13"/>
  <c r="I63" i="13"/>
  <c r="G78" i="13"/>
  <c r="P62" i="13"/>
  <c r="M62" i="13"/>
  <c r="I62" i="13"/>
  <c r="G23" i="13"/>
  <c r="P61" i="13"/>
  <c r="M61" i="13"/>
  <c r="I61" i="13"/>
  <c r="G22" i="13"/>
  <c r="P60" i="13"/>
  <c r="M60" i="13"/>
  <c r="I60" i="13"/>
  <c r="G77" i="13"/>
  <c r="P59" i="13"/>
  <c r="M59" i="13"/>
  <c r="I59" i="13"/>
  <c r="G76" i="13"/>
  <c r="P58" i="13"/>
  <c r="M58" i="13"/>
  <c r="I58" i="13"/>
  <c r="G75" i="13"/>
  <c r="P57" i="13"/>
  <c r="M57" i="13"/>
  <c r="I57" i="13"/>
  <c r="G74" i="13"/>
  <c r="P56" i="13"/>
  <c r="M56" i="13"/>
  <c r="I56" i="13"/>
  <c r="G73" i="13"/>
  <c r="P55" i="13"/>
  <c r="M55" i="13"/>
  <c r="I55" i="13"/>
  <c r="G72" i="13"/>
  <c r="P54" i="13"/>
  <c r="M54" i="13"/>
  <c r="I54" i="13"/>
  <c r="G71" i="13"/>
  <c r="P53" i="13"/>
  <c r="M53" i="13"/>
  <c r="I53" i="13"/>
  <c r="G21" i="13"/>
  <c r="P52" i="13"/>
  <c r="M52" i="13"/>
  <c r="I52" i="13"/>
  <c r="G70" i="13"/>
  <c r="P51" i="13"/>
  <c r="M51" i="13"/>
  <c r="I51" i="13"/>
  <c r="G20" i="13"/>
  <c r="P50" i="13"/>
  <c r="M50" i="13"/>
  <c r="I50" i="13"/>
  <c r="G69" i="13"/>
  <c r="P49" i="13"/>
  <c r="M49" i="13"/>
  <c r="I49" i="13"/>
  <c r="G68" i="13"/>
  <c r="P48" i="13"/>
  <c r="M48" i="13"/>
  <c r="I48" i="13"/>
  <c r="G67" i="13"/>
  <c r="P47" i="13"/>
  <c r="M47" i="13"/>
  <c r="I47" i="13"/>
  <c r="G66" i="13"/>
  <c r="P46" i="13"/>
  <c r="M46" i="13"/>
  <c r="I46" i="13"/>
  <c r="G65" i="13"/>
  <c r="P45" i="13"/>
  <c r="M45" i="13"/>
  <c r="I45" i="13"/>
  <c r="G64" i="13"/>
  <c r="P44" i="13"/>
  <c r="M44" i="13"/>
  <c r="I44" i="13"/>
  <c r="G63" i="13"/>
  <c r="P43" i="13"/>
  <c r="M43" i="13"/>
  <c r="I43" i="13"/>
  <c r="G19" i="13"/>
  <c r="P42" i="13"/>
  <c r="M42" i="13"/>
  <c r="I42" i="13"/>
  <c r="G62" i="13"/>
  <c r="P41" i="13"/>
  <c r="M41" i="13"/>
  <c r="I41" i="13"/>
  <c r="G18" i="13"/>
  <c r="P40" i="13"/>
  <c r="M40" i="13"/>
  <c r="I40" i="13"/>
  <c r="G61" i="13"/>
  <c r="P39" i="13"/>
  <c r="M39" i="13"/>
  <c r="I39" i="13"/>
  <c r="G60" i="13"/>
  <c r="P38" i="13"/>
  <c r="M38" i="13"/>
  <c r="I38" i="13"/>
  <c r="G17" i="13"/>
  <c r="P37" i="13"/>
  <c r="M37" i="13"/>
  <c r="I37" i="13"/>
  <c r="G16" i="13"/>
  <c r="P36" i="13"/>
  <c r="M36" i="13"/>
  <c r="I36" i="13"/>
  <c r="G15" i="13"/>
  <c r="P35" i="13"/>
  <c r="M35" i="13"/>
  <c r="I35" i="13"/>
  <c r="G59" i="13"/>
  <c r="P34" i="13"/>
  <c r="M34" i="13"/>
  <c r="I34" i="13"/>
  <c r="G14" i="13"/>
  <c r="P33" i="13"/>
  <c r="M33" i="13"/>
  <c r="I33" i="13"/>
  <c r="G58" i="13"/>
  <c r="P32" i="13"/>
  <c r="M32" i="13"/>
  <c r="I32" i="13"/>
  <c r="G57" i="13"/>
  <c r="P31" i="13"/>
  <c r="M31" i="13"/>
  <c r="I31" i="13"/>
  <c r="G56" i="13"/>
  <c r="P30" i="13"/>
  <c r="M30" i="13"/>
  <c r="I30" i="13"/>
  <c r="G55" i="13"/>
  <c r="P29" i="13"/>
  <c r="M29" i="13"/>
  <c r="I29" i="13"/>
  <c r="G54" i="13"/>
  <c r="P28" i="13"/>
  <c r="M28" i="13"/>
  <c r="I28" i="13"/>
  <c r="G53" i="13"/>
  <c r="P27" i="13"/>
  <c r="M27" i="13"/>
  <c r="I27" i="13"/>
  <c r="G52" i="13"/>
  <c r="P26" i="13"/>
  <c r="M26" i="13"/>
  <c r="I26" i="13"/>
  <c r="G13" i="13"/>
  <c r="P25" i="13"/>
  <c r="M25" i="13"/>
  <c r="I25" i="13"/>
  <c r="G51" i="13"/>
  <c r="P24" i="13"/>
  <c r="M24" i="13"/>
  <c r="I24" i="13"/>
  <c r="G50" i="13"/>
  <c r="P23" i="13"/>
  <c r="M23" i="13"/>
  <c r="I23" i="13"/>
  <c r="G49" i="13"/>
  <c r="P22" i="13"/>
  <c r="M22" i="13"/>
  <c r="I22" i="13"/>
  <c r="G48" i="13"/>
  <c r="P21" i="13"/>
  <c r="M21" i="13"/>
  <c r="I21" i="13"/>
  <c r="G12" i="13"/>
  <c r="P20" i="13"/>
  <c r="M20" i="13"/>
  <c r="I20" i="13"/>
  <c r="G47" i="13"/>
  <c r="P19" i="13"/>
  <c r="M19" i="13"/>
  <c r="I19" i="13"/>
  <c r="G46" i="13"/>
  <c r="P18" i="13"/>
  <c r="M18" i="13"/>
  <c r="I18" i="13"/>
  <c r="G11" i="13"/>
  <c r="P17" i="13"/>
  <c r="M17" i="13"/>
  <c r="I17" i="13"/>
  <c r="G10" i="13"/>
  <c r="P16" i="13"/>
  <c r="M16" i="13"/>
  <c r="I16" i="13"/>
  <c r="G45" i="13"/>
  <c r="P15" i="13"/>
  <c r="M15" i="13"/>
  <c r="I15" i="13"/>
  <c r="G9" i="13"/>
  <c r="P14" i="13"/>
  <c r="M14" i="13"/>
  <c r="I14" i="13"/>
  <c r="G44" i="13"/>
  <c r="P13" i="13"/>
  <c r="M13" i="13"/>
  <c r="I13" i="13"/>
  <c r="G43" i="13"/>
  <c r="P12" i="13"/>
  <c r="M12" i="13"/>
  <c r="I12" i="13"/>
  <c r="G42" i="13"/>
  <c r="P11" i="13"/>
  <c r="M11" i="13"/>
  <c r="I11" i="13"/>
  <c r="G41" i="13"/>
  <c r="P10" i="13"/>
  <c r="M10" i="13"/>
  <c r="I10" i="13"/>
  <c r="G8" i="13"/>
  <c r="P9" i="13"/>
  <c r="M9" i="13"/>
  <c r="I9" i="13"/>
  <c r="G40" i="13"/>
  <c r="P8" i="13"/>
  <c r="M8" i="13"/>
  <c r="I8" i="13"/>
  <c r="G39" i="13"/>
  <c r="P7" i="13"/>
  <c r="M7" i="13"/>
  <c r="I7" i="13"/>
  <c r="G7" i="13"/>
  <c r="P6" i="13"/>
  <c r="M6" i="13"/>
  <c r="I6" i="13"/>
  <c r="G6" i="13"/>
  <c r="P5" i="13"/>
  <c r="O111" i="13" s="1"/>
  <c r="M5" i="13"/>
  <c r="L111" i="13" s="1"/>
  <c r="I5" i="13"/>
  <c r="H111" i="13" s="1"/>
  <c r="G5" i="13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M346" i="12"/>
  <c r="I346" i="12"/>
  <c r="G346" i="12"/>
  <c r="M345" i="12"/>
  <c r="I345" i="12"/>
  <c r="G327" i="12"/>
  <c r="M344" i="12"/>
  <c r="I344" i="12"/>
  <c r="G345" i="12"/>
  <c r="M343" i="12"/>
  <c r="I343" i="12"/>
  <c r="G344" i="12"/>
  <c r="M342" i="12"/>
  <c r="I342" i="12"/>
  <c r="G326" i="12"/>
  <c r="M341" i="12"/>
  <c r="I341" i="12"/>
  <c r="G325" i="12"/>
  <c r="M340" i="12"/>
  <c r="I340" i="12"/>
  <c r="G324" i="12"/>
  <c r="M339" i="12"/>
  <c r="I339" i="12"/>
  <c r="G343" i="12"/>
  <c r="M338" i="12"/>
  <c r="I338" i="12"/>
  <c r="G342" i="12"/>
  <c r="M337" i="12"/>
  <c r="I337" i="12"/>
  <c r="G323" i="12"/>
  <c r="M336" i="12"/>
  <c r="I336" i="12"/>
  <c r="G322" i="12"/>
  <c r="M335" i="12"/>
  <c r="I335" i="12"/>
  <c r="G321" i="12"/>
  <c r="M334" i="12"/>
  <c r="I334" i="12"/>
  <c r="G320" i="12"/>
  <c r="M333" i="12"/>
  <c r="I333" i="12"/>
  <c r="G341" i="12"/>
  <c r="P332" i="12"/>
  <c r="M332" i="12"/>
  <c r="I332" i="12"/>
  <c r="G319" i="12"/>
  <c r="P331" i="12"/>
  <c r="M331" i="12"/>
  <c r="I331" i="12"/>
  <c r="G318" i="12"/>
  <c r="P330" i="12"/>
  <c r="M330" i="12"/>
  <c r="I330" i="12"/>
  <c r="G317" i="12"/>
  <c r="P329" i="12"/>
  <c r="M329" i="12"/>
  <c r="I329" i="12"/>
  <c r="G340" i="12"/>
  <c r="P328" i="12"/>
  <c r="M328" i="12"/>
  <c r="I328" i="12"/>
  <c r="G339" i="12"/>
  <c r="P327" i="12"/>
  <c r="M327" i="12"/>
  <c r="I327" i="12"/>
  <c r="G316" i="12"/>
  <c r="P326" i="12"/>
  <c r="M326" i="12"/>
  <c r="I326" i="12"/>
  <c r="G338" i="12"/>
  <c r="P325" i="12"/>
  <c r="M325" i="12"/>
  <c r="I325" i="12"/>
  <c r="G337" i="12"/>
  <c r="P324" i="12"/>
  <c r="M324" i="12"/>
  <c r="I324" i="12"/>
  <c r="G336" i="12"/>
  <c r="P323" i="12"/>
  <c r="M323" i="12"/>
  <c r="I323" i="12"/>
  <c r="G315" i="12"/>
  <c r="P322" i="12"/>
  <c r="M322" i="12"/>
  <c r="I322" i="12"/>
  <c r="G335" i="12"/>
  <c r="P321" i="12"/>
  <c r="M321" i="12"/>
  <c r="I321" i="12"/>
  <c r="G334" i="12"/>
  <c r="P320" i="12"/>
  <c r="M320" i="12"/>
  <c r="I320" i="12"/>
  <c r="G333" i="12"/>
  <c r="P319" i="12"/>
  <c r="M319" i="12"/>
  <c r="I319" i="12"/>
  <c r="G314" i="12"/>
  <c r="P318" i="12"/>
  <c r="M318" i="12"/>
  <c r="I318" i="12"/>
  <c r="G313" i="12"/>
  <c r="P317" i="12"/>
  <c r="M317" i="12"/>
  <c r="I317" i="12"/>
  <c r="G312" i="12"/>
  <c r="P316" i="12"/>
  <c r="M316" i="12"/>
  <c r="I316" i="12"/>
  <c r="G311" i="12"/>
  <c r="P315" i="12"/>
  <c r="M315" i="12"/>
  <c r="I315" i="12"/>
  <c r="G310" i="12"/>
  <c r="P314" i="12"/>
  <c r="M314" i="12"/>
  <c r="I314" i="12"/>
  <c r="G309" i="12"/>
  <c r="P313" i="12"/>
  <c r="M313" i="12"/>
  <c r="I313" i="12"/>
  <c r="G308" i="12"/>
  <c r="P312" i="12"/>
  <c r="M312" i="12"/>
  <c r="I312" i="12"/>
  <c r="G307" i="12"/>
  <c r="P311" i="12"/>
  <c r="M311" i="12"/>
  <c r="I311" i="12"/>
  <c r="G332" i="12"/>
  <c r="P310" i="12"/>
  <c r="M310" i="12"/>
  <c r="I310" i="12"/>
  <c r="G306" i="12"/>
  <c r="P309" i="12"/>
  <c r="M309" i="12"/>
  <c r="I309" i="12"/>
  <c r="G305" i="12"/>
  <c r="P308" i="12"/>
  <c r="M308" i="12"/>
  <c r="I308" i="12"/>
  <c r="G331" i="12"/>
  <c r="P307" i="12"/>
  <c r="M307" i="12"/>
  <c r="I307" i="12"/>
  <c r="G330" i="12"/>
  <c r="P306" i="12"/>
  <c r="M306" i="12"/>
  <c r="I306" i="12"/>
  <c r="G329" i="12"/>
  <c r="P305" i="12"/>
  <c r="M305" i="12"/>
  <c r="I305" i="12"/>
  <c r="G328" i="12"/>
  <c r="P304" i="12"/>
  <c r="M304" i="12"/>
  <c r="I304" i="12"/>
  <c r="G304" i="12"/>
  <c r="P303" i="12"/>
  <c r="M303" i="12"/>
  <c r="L349" i="12" s="1"/>
  <c r="I303" i="12"/>
  <c r="G303" i="12"/>
  <c r="A303" i="12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P293" i="12"/>
  <c r="M293" i="12"/>
  <c r="I293" i="12"/>
  <c r="G292" i="12"/>
  <c r="P292" i="12"/>
  <c r="M292" i="12"/>
  <c r="I292" i="12"/>
  <c r="G252" i="12"/>
  <c r="P291" i="12"/>
  <c r="M291" i="12"/>
  <c r="I291" i="12"/>
  <c r="G251" i="12"/>
  <c r="P290" i="12"/>
  <c r="M290" i="12"/>
  <c r="I290" i="12"/>
  <c r="G291" i="12"/>
  <c r="P289" i="12"/>
  <c r="M289" i="12"/>
  <c r="I289" i="12"/>
  <c r="G290" i="12"/>
  <c r="P288" i="12"/>
  <c r="M288" i="12"/>
  <c r="I288" i="12"/>
  <c r="G250" i="12"/>
  <c r="P287" i="12"/>
  <c r="M287" i="12"/>
  <c r="I287" i="12"/>
  <c r="G249" i="12"/>
  <c r="P286" i="12"/>
  <c r="M286" i="12"/>
  <c r="I286" i="12"/>
  <c r="G289" i="12"/>
  <c r="P285" i="12"/>
  <c r="M285" i="12"/>
  <c r="I285" i="12"/>
  <c r="G288" i="12"/>
  <c r="P284" i="12"/>
  <c r="M284" i="12"/>
  <c r="I284" i="12"/>
  <c r="G248" i="12"/>
  <c r="P283" i="12"/>
  <c r="M283" i="12"/>
  <c r="I283" i="12"/>
  <c r="G247" i="12"/>
  <c r="P282" i="12"/>
  <c r="M282" i="12"/>
  <c r="I282" i="12"/>
  <c r="G246" i="12"/>
  <c r="P281" i="12"/>
  <c r="M281" i="12"/>
  <c r="I281" i="12"/>
  <c r="G245" i="12"/>
  <c r="P280" i="12"/>
  <c r="M280" i="12"/>
  <c r="I280" i="12"/>
  <c r="G244" i="12"/>
  <c r="P279" i="12"/>
  <c r="M279" i="12"/>
  <c r="I279" i="12"/>
  <c r="G287" i="12"/>
  <c r="P278" i="12"/>
  <c r="M278" i="12"/>
  <c r="I278" i="12"/>
  <c r="G243" i="12"/>
  <c r="P277" i="12"/>
  <c r="M277" i="12"/>
  <c r="I277" i="12"/>
  <c r="G242" i="12"/>
  <c r="P276" i="12"/>
  <c r="M276" i="12"/>
  <c r="I276" i="12"/>
  <c r="G241" i="12"/>
  <c r="P275" i="12"/>
  <c r="M275" i="12"/>
  <c r="I275" i="12"/>
  <c r="G286" i="12"/>
  <c r="P274" i="12"/>
  <c r="M274" i="12"/>
  <c r="I274" i="12"/>
  <c r="G240" i="12"/>
  <c r="P273" i="12"/>
  <c r="M273" i="12"/>
  <c r="I273" i="12"/>
  <c r="G239" i="12"/>
  <c r="P272" i="12"/>
  <c r="M272" i="12"/>
  <c r="I272" i="12"/>
  <c r="G285" i="12"/>
  <c r="P271" i="12"/>
  <c r="M271" i="12"/>
  <c r="I271" i="12"/>
  <c r="G238" i="12"/>
  <c r="P270" i="12"/>
  <c r="M270" i="12"/>
  <c r="I270" i="12"/>
  <c r="G237" i="12"/>
  <c r="P269" i="12"/>
  <c r="M269" i="12"/>
  <c r="I269" i="12"/>
  <c r="G236" i="12"/>
  <c r="P268" i="12"/>
  <c r="M268" i="12"/>
  <c r="I268" i="12"/>
  <c r="G235" i="12"/>
  <c r="P267" i="12"/>
  <c r="M267" i="12"/>
  <c r="I267" i="12"/>
  <c r="G234" i="12"/>
  <c r="P266" i="12"/>
  <c r="M266" i="12"/>
  <c r="I266" i="12"/>
  <c r="G233" i="12"/>
  <c r="P265" i="12"/>
  <c r="M265" i="12"/>
  <c r="I265" i="12"/>
  <c r="G232" i="12"/>
  <c r="P264" i="12"/>
  <c r="M264" i="12"/>
  <c r="I264" i="12"/>
  <c r="G231" i="12"/>
  <c r="P263" i="12"/>
  <c r="M263" i="12"/>
  <c r="I263" i="12"/>
  <c r="G230" i="12"/>
  <c r="P262" i="12"/>
  <c r="M262" i="12"/>
  <c r="I262" i="12"/>
  <c r="G229" i="12"/>
  <c r="P261" i="12"/>
  <c r="M261" i="12"/>
  <c r="I261" i="12"/>
  <c r="G284" i="12"/>
  <c r="P260" i="12"/>
  <c r="M260" i="12"/>
  <c r="I260" i="12"/>
  <c r="G228" i="12"/>
  <c r="P259" i="12"/>
  <c r="M259" i="12"/>
  <c r="I259" i="12"/>
  <c r="G283" i="12"/>
  <c r="P258" i="12"/>
  <c r="M258" i="12"/>
  <c r="I258" i="12"/>
  <c r="G227" i="12"/>
  <c r="P257" i="12"/>
  <c r="M257" i="12"/>
  <c r="I257" i="12"/>
  <c r="G282" i="12"/>
  <c r="P256" i="12"/>
  <c r="M256" i="12"/>
  <c r="I256" i="12"/>
  <c r="G281" i="12"/>
  <c r="P255" i="12"/>
  <c r="M255" i="12"/>
  <c r="I255" i="12"/>
  <c r="G226" i="12"/>
  <c r="P254" i="12"/>
  <c r="M254" i="12"/>
  <c r="I254" i="12"/>
  <c r="G280" i="12"/>
  <c r="P253" i="12"/>
  <c r="M253" i="12"/>
  <c r="I253" i="12"/>
  <c r="G225" i="12"/>
  <c r="P252" i="12"/>
  <c r="M252" i="12"/>
  <c r="I252" i="12"/>
  <c r="G224" i="12"/>
  <c r="P251" i="12"/>
  <c r="M251" i="12"/>
  <c r="I251" i="12"/>
  <c r="G223" i="12"/>
  <c r="P250" i="12"/>
  <c r="M250" i="12"/>
  <c r="I250" i="12"/>
  <c r="G279" i="12"/>
  <c r="P249" i="12"/>
  <c r="M249" i="12"/>
  <c r="I249" i="12"/>
  <c r="G222" i="12"/>
  <c r="P248" i="12"/>
  <c r="M248" i="12"/>
  <c r="I248" i="12"/>
  <c r="G278" i="12"/>
  <c r="P247" i="12"/>
  <c r="M247" i="12"/>
  <c r="I247" i="12"/>
  <c r="G221" i="12"/>
  <c r="P246" i="12"/>
  <c r="M246" i="12"/>
  <c r="I246" i="12"/>
  <c r="G220" i="12"/>
  <c r="P245" i="12"/>
  <c r="M245" i="12"/>
  <c r="I245" i="12"/>
  <c r="G277" i="12"/>
  <c r="P244" i="12"/>
  <c r="M244" i="12"/>
  <c r="I244" i="12"/>
  <c r="G276" i="12"/>
  <c r="P243" i="12"/>
  <c r="M243" i="12"/>
  <c r="I243" i="12"/>
  <c r="G219" i="12"/>
  <c r="P242" i="12"/>
  <c r="M242" i="12"/>
  <c r="I242" i="12"/>
  <c r="G275" i="12"/>
  <c r="P241" i="12"/>
  <c r="M241" i="12"/>
  <c r="I241" i="12"/>
  <c r="G218" i="12"/>
  <c r="P240" i="12"/>
  <c r="M240" i="12"/>
  <c r="I240" i="12"/>
  <c r="G274" i="12"/>
  <c r="P239" i="12"/>
  <c r="M239" i="12"/>
  <c r="I239" i="12"/>
  <c r="G293" i="12"/>
  <c r="P238" i="12"/>
  <c r="M238" i="12"/>
  <c r="I238" i="12"/>
  <c r="G217" i="12"/>
  <c r="P237" i="12"/>
  <c r="M237" i="12"/>
  <c r="I237" i="12"/>
  <c r="G216" i="12"/>
  <c r="P236" i="12"/>
  <c r="M236" i="12"/>
  <c r="I236" i="12"/>
  <c r="G273" i="12"/>
  <c r="P235" i="12"/>
  <c r="M235" i="12"/>
  <c r="I235" i="12"/>
  <c r="G272" i="12"/>
  <c r="P234" i="12"/>
  <c r="M234" i="12"/>
  <c r="I234" i="12"/>
  <c r="G271" i="12"/>
  <c r="P233" i="12"/>
  <c r="M233" i="12"/>
  <c r="I233" i="12"/>
  <c r="G270" i="12"/>
  <c r="P232" i="12"/>
  <c r="M232" i="12"/>
  <c r="I232" i="12"/>
  <c r="G215" i="12"/>
  <c r="P231" i="12"/>
  <c r="M231" i="12"/>
  <c r="I231" i="12"/>
  <c r="G214" i="12"/>
  <c r="P230" i="12"/>
  <c r="M230" i="12"/>
  <c r="I230" i="12"/>
  <c r="G269" i="12"/>
  <c r="P229" i="12"/>
  <c r="M229" i="12"/>
  <c r="I229" i="12"/>
  <c r="G268" i="12"/>
  <c r="P228" i="12"/>
  <c r="M228" i="12"/>
  <c r="I228" i="12"/>
  <c r="G213" i="12"/>
  <c r="P227" i="12"/>
  <c r="M227" i="12"/>
  <c r="I227" i="12"/>
  <c r="G267" i="12"/>
  <c r="P226" i="12"/>
  <c r="M226" i="12"/>
  <c r="I226" i="12"/>
  <c r="G266" i="12"/>
  <c r="P225" i="12"/>
  <c r="M225" i="12"/>
  <c r="I225" i="12"/>
  <c r="G212" i="12"/>
  <c r="P224" i="12"/>
  <c r="M224" i="12"/>
  <c r="I224" i="12"/>
  <c r="G265" i="12"/>
  <c r="P223" i="12"/>
  <c r="M223" i="12"/>
  <c r="I223" i="12"/>
  <c r="G211" i="12"/>
  <c r="P222" i="12"/>
  <c r="M222" i="12"/>
  <c r="I222" i="12"/>
  <c r="G264" i="12"/>
  <c r="P221" i="12"/>
  <c r="M221" i="12"/>
  <c r="I221" i="12"/>
  <c r="G210" i="12"/>
  <c r="P220" i="12"/>
  <c r="M220" i="12"/>
  <c r="I220" i="12"/>
  <c r="G263" i="12"/>
  <c r="P219" i="12"/>
  <c r="M219" i="12"/>
  <c r="I219" i="12"/>
  <c r="G262" i="12"/>
  <c r="P218" i="12"/>
  <c r="M218" i="12"/>
  <c r="I218" i="12"/>
  <c r="G261" i="12"/>
  <c r="P217" i="12"/>
  <c r="M217" i="12"/>
  <c r="I217" i="12"/>
  <c r="G260" i="12"/>
  <c r="P216" i="12"/>
  <c r="M216" i="12"/>
  <c r="I216" i="12"/>
  <c r="G259" i="12"/>
  <c r="P215" i="12"/>
  <c r="M215" i="12"/>
  <c r="I215" i="12"/>
  <c r="G209" i="12"/>
  <c r="P214" i="12"/>
  <c r="M214" i="12"/>
  <c r="I214" i="12"/>
  <c r="G208" i="12"/>
  <c r="P213" i="12"/>
  <c r="M213" i="12"/>
  <c r="I213" i="12"/>
  <c r="G258" i="12"/>
  <c r="P212" i="12"/>
  <c r="M212" i="12"/>
  <c r="I212" i="12"/>
  <c r="G257" i="12"/>
  <c r="P211" i="12"/>
  <c r="M211" i="12"/>
  <c r="I211" i="12"/>
  <c r="G207" i="12"/>
  <c r="P210" i="12"/>
  <c r="M210" i="12"/>
  <c r="I210" i="12"/>
  <c r="G206" i="12"/>
  <c r="P209" i="12"/>
  <c r="M209" i="12"/>
  <c r="I209" i="12"/>
  <c r="G256" i="12"/>
  <c r="P208" i="12"/>
  <c r="M208" i="12"/>
  <c r="I208" i="12"/>
  <c r="G205" i="12"/>
  <c r="A208" i="12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P207" i="12"/>
  <c r="M207" i="12"/>
  <c r="I207" i="12"/>
  <c r="G255" i="12"/>
  <c r="P206" i="12"/>
  <c r="M206" i="12"/>
  <c r="I206" i="12"/>
  <c r="G204" i="12"/>
  <c r="P205" i="12"/>
  <c r="M205" i="12"/>
  <c r="I205" i="12"/>
  <c r="G203" i="12"/>
  <c r="P204" i="12"/>
  <c r="M204" i="12"/>
  <c r="I204" i="12"/>
  <c r="G254" i="12"/>
  <c r="A204" i="12"/>
  <c r="A205" i="12" s="1"/>
  <c r="A206" i="12" s="1"/>
  <c r="A207" i="12" s="1"/>
  <c r="P203" i="12"/>
  <c r="M203" i="12"/>
  <c r="I203" i="12"/>
  <c r="G202" i="12"/>
  <c r="P202" i="12"/>
  <c r="M202" i="12"/>
  <c r="I202" i="12"/>
  <c r="G253" i="12"/>
  <c r="P201" i="12"/>
  <c r="M201" i="12"/>
  <c r="L296" i="12" s="1"/>
  <c r="I201" i="12"/>
  <c r="G201" i="12"/>
  <c r="A201" i="12"/>
  <c r="A202" i="12" s="1"/>
  <c r="A203" i="12" s="1"/>
  <c r="P200" i="12"/>
  <c r="M200" i="12"/>
  <c r="I200" i="12"/>
  <c r="G200" i="12"/>
  <c r="P190" i="12"/>
  <c r="M190" i="12"/>
  <c r="I190" i="12"/>
  <c r="G190" i="12"/>
  <c r="P189" i="12"/>
  <c r="M189" i="12"/>
  <c r="I189" i="12"/>
  <c r="G174" i="12"/>
  <c r="P188" i="12"/>
  <c r="M188" i="12"/>
  <c r="I188" i="12"/>
  <c r="G173" i="12"/>
  <c r="P187" i="12"/>
  <c r="M187" i="12"/>
  <c r="I187" i="12"/>
  <c r="G172" i="12"/>
  <c r="P186" i="12"/>
  <c r="M186" i="12"/>
  <c r="I186" i="12"/>
  <c r="G171" i="12"/>
  <c r="P185" i="12"/>
  <c r="M185" i="12"/>
  <c r="I185" i="12"/>
  <c r="G170" i="12"/>
  <c r="P184" i="12"/>
  <c r="M184" i="12"/>
  <c r="I184" i="12"/>
  <c r="G169" i="12"/>
  <c r="P183" i="12"/>
  <c r="M183" i="12"/>
  <c r="I183" i="12"/>
  <c r="G168" i="12"/>
  <c r="P182" i="12"/>
  <c r="M182" i="12"/>
  <c r="I182" i="12"/>
  <c r="G189" i="12"/>
  <c r="P181" i="12"/>
  <c r="M181" i="12"/>
  <c r="I181" i="12"/>
  <c r="G167" i="12"/>
  <c r="P180" i="12"/>
  <c r="M180" i="12"/>
  <c r="I180" i="12"/>
  <c r="G166" i="12"/>
  <c r="P179" i="12"/>
  <c r="M179" i="12"/>
  <c r="I179" i="12"/>
  <c r="G165" i="12"/>
  <c r="P178" i="12"/>
  <c r="M178" i="12"/>
  <c r="I178" i="12"/>
  <c r="G164" i="12"/>
  <c r="P177" i="12"/>
  <c r="M177" i="12"/>
  <c r="I177" i="12"/>
  <c r="G163" i="12"/>
  <c r="P176" i="12"/>
  <c r="M176" i="12"/>
  <c r="I176" i="12"/>
  <c r="G162" i="12"/>
  <c r="P175" i="12"/>
  <c r="M175" i="12"/>
  <c r="I175" i="12"/>
  <c r="G161" i="12"/>
  <c r="P174" i="12"/>
  <c r="M174" i="12"/>
  <c r="I174" i="12"/>
  <c r="G160" i="12"/>
  <c r="P173" i="12"/>
  <c r="M173" i="12"/>
  <c r="I173" i="12"/>
  <c r="G159" i="12"/>
  <c r="P172" i="12"/>
  <c r="M172" i="12"/>
  <c r="I172" i="12"/>
  <c r="G158" i="12"/>
  <c r="P171" i="12"/>
  <c r="M171" i="12"/>
  <c r="I171" i="12"/>
  <c r="G188" i="12"/>
  <c r="P170" i="12"/>
  <c r="M170" i="12"/>
  <c r="I170" i="12"/>
  <c r="G187" i="12"/>
  <c r="P169" i="12"/>
  <c r="M169" i="12"/>
  <c r="I169" i="12"/>
  <c r="G157" i="12"/>
  <c r="P168" i="12"/>
  <c r="M168" i="12"/>
  <c r="I168" i="12"/>
  <c r="G156" i="12"/>
  <c r="P167" i="12"/>
  <c r="M167" i="12"/>
  <c r="I167" i="12"/>
  <c r="G155" i="12"/>
  <c r="P166" i="12"/>
  <c r="M166" i="12"/>
  <c r="I166" i="12"/>
  <c r="G154" i="12"/>
  <c r="P165" i="12"/>
  <c r="M165" i="12"/>
  <c r="I165" i="12"/>
  <c r="G186" i="12"/>
  <c r="P164" i="12"/>
  <c r="M164" i="12"/>
  <c r="I164" i="12"/>
  <c r="G153" i="12"/>
  <c r="P163" i="12"/>
  <c r="M163" i="12"/>
  <c r="I163" i="12"/>
  <c r="G152" i="12"/>
  <c r="P162" i="12"/>
  <c r="M162" i="12"/>
  <c r="I162" i="12"/>
  <c r="G151" i="12"/>
  <c r="P161" i="12"/>
  <c r="M161" i="12"/>
  <c r="I161" i="12"/>
  <c r="G185" i="12"/>
  <c r="P160" i="12"/>
  <c r="M160" i="12"/>
  <c r="I160" i="12"/>
  <c r="G150" i="12"/>
  <c r="P159" i="12"/>
  <c r="M159" i="12"/>
  <c r="I159" i="12"/>
  <c r="G149" i="12"/>
  <c r="P158" i="12"/>
  <c r="M158" i="12"/>
  <c r="I158" i="12"/>
  <c r="G148" i="12"/>
  <c r="P157" i="12"/>
  <c r="M157" i="12"/>
  <c r="I157" i="12"/>
  <c r="G147" i="12"/>
  <c r="P156" i="12"/>
  <c r="M156" i="12"/>
  <c r="I156" i="12"/>
  <c r="G184" i="12"/>
  <c r="P155" i="12"/>
  <c r="M155" i="12"/>
  <c r="I155" i="12"/>
  <c r="G183" i="12"/>
  <c r="P154" i="12"/>
  <c r="M154" i="12"/>
  <c r="I154" i="12"/>
  <c r="G146" i="12"/>
  <c r="P153" i="12"/>
  <c r="M153" i="12"/>
  <c r="I153" i="12"/>
  <c r="G145" i="12"/>
  <c r="P152" i="12"/>
  <c r="M152" i="12"/>
  <c r="I152" i="12"/>
  <c r="G144" i="12"/>
  <c r="P151" i="12"/>
  <c r="M151" i="12"/>
  <c r="I151" i="12"/>
  <c r="G143" i="12"/>
  <c r="P150" i="12"/>
  <c r="M150" i="12"/>
  <c r="I150" i="12"/>
  <c r="G142" i="12"/>
  <c r="P149" i="12"/>
  <c r="M149" i="12"/>
  <c r="I149" i="12"/>
  <c r="G141" i="12"/>
  <c r="P148" i="12"/>
  <c r="M148" i="12"/>
  <c r="I148" i="12"/>
  <c r="G182" i="12"/>
  <c r="P147" i="12"/>
  <c r="M147" i="12"/>
  <c r="I147" i="12"/>
  <c r="G140" i="12"/>
  <c r="P146" i="12"/>
  <c r="M146" i="12"/>
  <c r="I146" i="12"/>
  <c r="G139" i="12"/>
  <c r="P145" i="12"/>
  <c r="M145" i="12"/>
  <c r="I145" i="12"/>
  <c r="G138" i="12"/>
  <c r="P144" i="12"/>
  <c r="M144" i="12"/>
  <c r="I144" i="12"/>
  <c r="G137" i="12"/>
  <c r="P143" i="12"/>
  <c r="M143" i="12"/>
  <c r="I143" i="12"/>
  <c r="G136" i="12"/>
  <c r="P142" i="12"/>
  <c r="M142" i="12"/>
  <c r="I142" i="12"/>
  <c r="G135" i="12"/>
  <c r="P141" i="12"/>
  <c r="M141" i="12"/>
  <c r="I141" i="12"/>
  <c r="G134" i="12"/>
  <c r="P140" i="12"/>
  <c r="M140" i="12"/>
  <c r="I140" i="12"/>
  <c r="G133" i="12"/>
  <c r="P139" i="12"/>
  <c r="M139" i="12"/>
  <c r="I139" i="12"/>
  <c r="G181" i="12"/>
  <c r="P138" i="12"/>
  <c r="M138" i="12"/>
  <c r="I138" i="12"/>
  <c r="G132" i="12"/>
  <c r="P137" i="12"/>
  <c r="M137" i="12"/>
  <c r="I137" i="12"/>
  <c r="G131" i="12"/>
  <c r="P136" i="12"/>
  <c r="M136" i="12"/>
  <c r="I136" i="12"/>
  <c r="G130" i="12"/>
  <c r="P135" i="12"/>
  <c r="M135" i="12"/>
  <c r="I135" i="12"/>
  <c r="G129" i="12"/>
  <c r="P134" i="12"/>
  <c r="O193" i="12" s="1"/>
  <c r="M134" i="12"/>
  <c r="I134" i="12"/>
  <c r="G128" i="12"/>
  <c r="P133" i="12"/>
  <c r="M133" i="12"/>
  <c r="I133" i="12"/>
  <c r="G127" i="12"/>
  <c r="P132" i="12"/>
  <c r="M132" i="12"/>
  <c r="I132" i="12"/>
  <c r="G126" i="12"/>
  <c r="P131" i="12"/>
  <c r="M131" i="12"/>
  <c r="I131" i="12"/>
  <c r="G180" i="12"/>
  <c r="P130" i="12"/>
  <c r="M130" i="12"/>
  <c r="I130" i="12"/>
  <c r="G125" i="12"/>
  <c r="P129" i="12"/>
  <c r="M129" i="12"/>
  <c r="I129" i="12"/>
  <c r="G124" i="12"/>
  <c r="P128" i="12"/>
  <c r="M128" i="12"/>
  <c r="I128" i="12"/>
  <c r="G123" i="12"/>
  <c r="P127" i="12"/>
  <c r="M127" i="12"/>
  <c r="I127" i="12"/>
  <c r="G179" i="12"/>
  <c r="P126" i="12"/>
  <c r="M126" i="12"/>
  <c r="I126" i="12"/>
  <c r="G178" i="12"/>
  <c r="P125" i="12"/>
  <c r="M125" i="12"/>
  <c r="I125" i="12"/>
  <c r="G122" i="12"/>
  <c r="P124" i="12"/>
  <c r="M124" i="12"/>
  <c r="I124" i="12"/>
  <c r="G177" i="12"/>
  <c r="P123" i="12"/>
  <c r="M123" i="12"/>
  <c r="I123" i="12"/>
  <c r="G176" i="12"/>
  <c r="P122" i="12"/>
  <c r="O192" i="12" s="1"/>
  <c r="O194" i="12" s="1"/>
  <c r="M122" i="12"/>
  <c r="I122" i="12"/>
  <c r="G121" i="12"/>
  <c r="A122" i="12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P121" i="12"/>
  <c r="M121" i="12"/>
  <c r="I121" i="12"/>
  <c r="G120" i="12"/>
  <c r="P120" i="12"/>
  <c r="M120" i="12"/>
  <c r="I120" i="12"/>
  <c r="G175" i="12"/>
  <c r="P119" i="12"/>
  <c r="M119" i="12"/>
  <c r="I119" i="12"/>
  <c r="G119" i="12"/>
  <c r="P110" i="12"/>
  <c r="M110" i="12"/>
  <c r="I110" i="12"/>
  <c r="G110" i="12"/>
  <c r="P109" i="12"/>
  <c r="M109" i="12"/>
  <c r="I109" i="12"/>
  <c r="G93" i="12"/>
  <c r="P108" i="12"/>
  <c r="M108" i="12"/>
  <c r="I108" i="12"/>
  <c r="G109" i="12"/>
  <c r="P107" i="12"/>
  <c r="M107" i="12"/>
  <c r="I107" i="12"/>
  <c r="G92" i="12"/>
  <c r="P106" i="12"/>
  <c r="M106" i="12"/>
  <c r="I106" i="12"/>
  <c r="G91" i="12"/>
  <c r="P105" i="12"/>
  <c r="M105" i="12"/>
  <c r="I105" i="12"/>
  <c r="G108" i="12"/>
  <c r="P104" i="12"/>
  <c r="M104" i="12"/>
  <c r="I104" i="12"/>
  <c r="G107" i="12"/>
  <c r="P103" i="12"/>
  <c r="M103" i="12"/>
  <c r="I103" i="12"/>
  <c r="G106" i="12"/>
  <c r="P102" i="12"/>
  <c r="M102" i="12"/>
  <c r="I102" i="12"/>
  <c r="G90" i="12"/>
  <c r="P101" i="12"/>
  <c r="M101" i="12"/>
  <c r="I101" i="12"/>
  <c r="G105" i="12"/>
  <c r="P100" i="12"/>
  <c r="M100" i="12"/>
  <c r="I100" i="12"/>
  <c r="G104" i="12"/>
  <c r="P99" i="12"/>
  <c r="M99" i="12"/>
  <c r="I99" i="12"/>
  <c r="G103" i="12"/>
  <c r="P98" i="12"/>
  <c r="M98" i="12"/>
  <c r="I98" i="12"/>
  <c r="G89" i="12"/>
  <c r="P97" i="12"/>
  <c r="M97" i="12"/>
  <c r="I97" i="12"/>
  <c r="G88" i="12"/>
  <c r="P96" i="12"/>
  <c r="M96" i="12"/>
  <c r="I96" i="12"/>
  <c r="G87" i="12"/>
  <c r="P95" i="12"/>
  <c r="M95" i="12"/>
  <c r="I95" i="12"/>
  <c r="G86" i="12"/>
  <c r="P94" i="12"/>
  <c r="M94" i="12"/>
  <c r="I94" i="12"/>
  <c r="G85" i="12"/>
  <c r="P93" i="12"/>
  <c r="M93" i="12"/>
  <c r="I93" i="12"/>
  <c r="G84" i="12"/>
  <c r="P92" i="12"/>
  <c r="M92" i="12"/>
  <c r="I92" i="12"/>
  <c r="G102" i="12"/>
  <c r="P91" i="12"/>
  <c r="M91" i="12"/>
  <c r="I91" i="12"/>
  <c r="G101" i="12"/>
  <c r="P90" i="12"/>
  <c r="M90" i="12"/>
  <c r="I90" i="12"/>
  <c r="G100" i="12"/>
  <c r="P89" i="12"/>
  <c r="M89" i="12"/>
  <c r="I89" i="12"/>
  <c r="G83" i="12"/>
  <c r="P88" i="12"/>
  <c r="M88" i="12"/>
  <c r="I88" i="12"/>
  <c r="G82" i="12"/>
  <c r="P87" i="12"/>
  <c r="M87" i="12"/>
  <c r="I87" i="12"/>
  <c r="G81" i="12"/>
  <c r="P86" i="12"/>
  <c r="M86" i="12"/>
  <c r="I86" i="12"/>
  <c r="G80" i="12"/>
  <c r="P85" i="12"/>
  <c r="M85" i="12"/>
  <c r="I85" i="12"/>
  <c r="G99" i="12"/>
  <c r="P84" i="12"/>
  <c r="M84" i="12"/>
  <c r="I84" i="12"/>
  <c r="G79" i="12"/>
  <c r="P83" i="12"/>
  <c r="M83" i="12"/>
  <c r="I83" i="12"/>
  <c r="G98" i="12"/>
  <c r="P82" i="12"/>
  <c r="M82" i="12"/>
  <c r="I82" i="12"/>
  <c r="G97" i="12"/>
  <c r="P81" i="12"/>
  <c r="M81" i="12"/>
  <c r="I81" i="12"/>
  <c r="G78" i="12"/>
  <c r="P80" i="12"/>
  <c r="M80" i="12"/>
  <c r="I80" i="12"/>
  <c r="G77" i="12"/>
  <c r="P79" i="12"/>
  <c r="M79" i="12"/>
  <c r="I79" i="12"/>
  <c r="G76" i="12"/>
  <c r="P78" i="12"/>
  <c r="M78" i="12"/>
  <c r="I78" i="12"/>
  <c r="G96" i="12"/>
  <c r="P77" i="12"/>
  <c r="M77" i="12"/>
  <c r="I77" i="12"/>
  <c r="G95" i="12"/>
  <c r="P76" i="12"/>
  <c r="M76" i="12"/>
  <c r="L112" i="12" s="1"/>
  <c r="I76" i="12"/>
  <c r="G75" i="12"/>
  <c r="P75" i="12"/>
  <c r="M75" i="12"/>
  <c r="I75" i="12"/>
  <c r="G74" i="12"/>
  <c r="A75" i="12"/>
  <c r="A76" i="12" s="1"/>
  <c r="A77" i="12" s="1"/>
  <c r="A78" i="12" s="1"/>
  <c r="A79" i="12" s="1"/>
  <c r="A80" i="12" s="1"/>
  <c r="A81" i="12" s="1"/>
  <c r="A82" i="12" s="1"/>
  <c r="A83" i="12" s="1"/>
  <c r="P74" i="12"/>
  <c r="M74" i="12"/>
  <c r="L113" i="12" s="1"/>
  <c r="I74" i="12"/>
  <c r="G73" i="12"/>
  <c r="A74" i="12"/>
  <c r="P73" i="12"/>
  <c r="M73" i="12"/>
  <c r="I73" i="12"/>
  <c r="G94" i="12"/>
  <c r="P63" i="12"/>
  <c r="M63" i="12"/>
  <c r="I63" i="12"/>
  <c r="G39" i="12"/>
  <c r="P62" i="12"/>
  <c r="M62" i="12"/>
  <c r="I62" i="12"/>
  <c r="G38" i="12"/>
  <c r="P61" i="12"/>
  <c r="M61" i="12"/>
  <c r="I61" i="12"/>
  <c r="G63" i="12"/>
  <c r="P60" i="12"/>
  <c r="M60" i="12"/>
  <c r="I60" i="12"/>
  <c r="G37" i="12"/>
  <c r="P59" i="12"/>
  <c r="M59" i="12"/>
  <c r="I59" i="12"/>
  <c r="G36" i="12"/>
  <c r="P58" i="12"/>
  <c r="M58" i="12"/>
  <c r="I58" i="12"/>
  <c r="G35" i="12"/>
  <c r="P57" i="12"/>
  <c r="M57" i="12"/>
  <c r="I57" i="12"/>
  <c r="G34" i="12"/>
  <c r="P56" i="12"/>
  <c r="M56" i="12"/>
  <c r="I56" i="12"/>
  <c r="G62" i="12"/>
  <c r="P55" i="12"/>
  <c r="M55" i="12"/>
  <c r="I55" i="12"/>
  <c r="G33" i="12"/>
  <c r="P54" i="12"/>
  <c r="M54" i="12"/>
  <c r="I54" i="12"/>
  <c r="G61" i="12"/>
  <c r="P53" i="12"/>
  <c r="M53" i="12"/>
  <c r="I53" i="12"/>
  <c r="G32" i="12"/>
  <c r="P52" i="12"/>
  <c r="M52" i="12"/>
  <c r="I52" i="12"/>
  <c r="G31" i="12"/>
  <c r="P51" i="12"/>
  <c r="M51" i="12"/>
  <c r="I51" i="12"/>
  <c r="G60" i="12"/>
  <c r="P50" i="12"/>
  <c r="M50" i="12"/>
  <c r="I50" i="12"/>
  <c r="G30" i="12"/>
  <c r="P49" i="12"/>
  <c r="M49" i="12"/>
  <c r="I49" i="12"/>
  <c r="G59" i="12"/>
  <c r="P48" i="12"/>
  <c r="M48" i="12"/>
  <c r="I48" i="12"/>
  <c r="G29" i="12"/>
  <c r="P47" i="12"/>
  <c r="M47" i="12"/>
  <c r="I47" i="12"/>
  <c r="G28" i="12"/>
  <c r="P46" i="12"/>
  <c r="M46" i="12"/>
  <c r="I46" i="12"/>
  <c r="G27" i="12"/>
  <c r="P45" i="12"/>
  <c r="M45" i="12"/>
  <c r="I45" i="12"/>
  <c r="G58" i="12"/>
  <c r="P44" i="12"/>
  <c r="M44" i="12"/>
  <c r="I44" i="12"/>
  <c r="G57" i="12"/>
  <c r="P43" i="12"/>
  <c r="M43" i="12"/>
  <c r="I43" i="12"/>
  <c r="G56" i="12"/>
  <c r="P42" i="12"/>
  <c r="M42" i="12"/>
  <c r="I42" i="12"/>
  <c r="G26" i="12"/>
  <c r="P41" i="12"/>
  <c r="M41" i="12"/>
  <c r="I41" i="12"/>
  <c r="G55" i="12"/>
  <c r="P40" i="12"/>
  <c r="M40" i="12"/>
  <c r="I40" i="12"/>
  <c r="G54" i="12"/>
  <c r="P39" i="12"/>
  <c r="M39" i="12"/>
  <c r="I39" i="12"/>
  <c r="G53" i="12"/>
  <c r="P38" i="12"/>
  <c r="M38" i="12"/>
  <c r="I38" i="12"/>
  <c r="G52" i="12"/>
  <c r="P37" i="12"/>
  <c r="M37" i="12"/>
  <c r="I37" i="12"/>
  <c r="G25" i="12"/>
  <c r="P36" i="12"/>
  <c r="M36" i="12"/>
  <c r="I36" i="12"/>
  <c r="G24" i="12"/>
  <c r="P35" i="12"/>
  <c r="M35" i="12"/>
  <c r="I35" i="12"/>
  <c r="G51" i="12"/>
  <c r="P34" i="12"/>
  <c r="M34" i="12"/>
  <c r="I34" i="12"/>
  <c r="G50" i="12"/>
  <c r="P33" i="12"/>
  <c r="M33" i="12"/>
  <c r="I33" i="12"/>
  <c r="G23" i="12"/>
  <c r="P32" i="12"/>
  <c r="M32" i="12"/>
  <c r="I32" i="12"/>
  <c r="G22" i="12"/>
  <c r="P31" i="12"/>
  <c r="M31" i="12"/>
  <c r="I31" i="12"/>
  <c r="G21" i="12"/>
  <c r="P30" i="12"/>
  <c r="M30" i="12"/>
  <c r="I30" i="12"/>
  <c r="G20" i="12"/>
  <c r="P29" i="12"/>
  <c r="M29" i="12"/>
  <c r="I29" i="12"/>
  <c r="G19" i="12"/>
  <c r="P28" i="12"/>
  <c r="M28" i="12"/>
  <c r="I28" i="12"/>
  <c r="G49" i="12"/>
  <c r="P27" i="12"/>
  <c r="M27" i="12"/>
  <c r="I27" i="12"/>
  <c r="G48" i="12"/>
  <c r="P26" i="12"/>
  <c r="M26" i="12"/>
  <c r="I26" i="12"/>
  <c r="G18" i="12"/>
  <c r="P25" i="12"/>
  <c r="M25" i="12"/>
  <c r="I25" i="12"/>
  <c r="G17" i="12"/>
  <c r="P24" i="12"/>
  <c r="M24" i="12"/>
  <c r="I24" i="12"/>
  <c r="G16" i="12"/>
  <c r="P23" i="12"/>
  <c r="M23" i="12"/>
  <c r="I23" i="12"/>
  <c r="G47" i="12"/>
  <c r="P22" i="12"/>
  <c r="M22" i="12"/>
  <c r="I22" i="12"/>
  <c r="G15" i="12"/>
  <c r="P21" i="12"/>
  <c r="M21" i="12"/>
  <c r="I21" i="12"/>
  <c r="G46" i="12"/>
  <c r="P20" i="12"/>
  <c r="M20" i="12"/>
  <c r="I20" i="12"/>
  <c r="G14" i="12"/>
  <c r="P19" i="12"/>
  <c r="M19" i="12"/>
  <c r="I19" i="12"/>
  <c r="G13" i="12"/>
  <c r="P18" i="12"/>
  <c r="M18" i="12"/>
  <c r="I18" i="12"/>
  <c r="G12" i="12"/>
  <c r="P17" i="12"/>
  <c r="M17" i="12"/>
  <c r="I17" i="12"/>
  <c r="G11" i="12"/>
  <c r="P16" i="12"/>
  <c r="M16" i="12"/>
  <c r="I16" i="12"/>
  <c r="G45" i="12"/>
  <c r="P15" i="12"/>
  <c r="M15" i="12"/>
  <c r="I15" i="12"/>
  <c r="G44" i="12"/>
  <c r="P14" i="12"/>
  <c r="M14" i="12"/>
  <c r="I14" i="12"/>
  <c r="G43" i="12"/>
  <c r="P13" i="12"/>
  <c r="M13" i="12"/>
  <c r="I13" i="12"/>
  <c r="G10" i="12"/>
  <c r="P12" i="12"/>
  <c r="M12" i="12"/>
  <c r="I12" i="12"/>
  <c r="G9" i="12"/>
  <c r="P11" i="12"/>
  <c r="M11" i="12"/>
  <c r="I11" i="12"/>
  <c r="G8" i="12"/>
  <c r="P10" i="12"/>
  <c r="M10" i="12"/>
  <c r="I10" i="12"/>
  <c r="G7" i="12"/>
  <c r="P9" i="12"/>
  <c r="M9" i="12"/>
  <c r="I9" i="12"/>
  <c r="G6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P8" i="12"/>
  <c r="M8" i="12"/>
  <c r="I8" i="12"/>
  <c r="G5" i="12"/>
  <c r="A8" i="12"/>
  <c r="P7" i="12"/>
  <c r="M7" i="12"/>
  <c r="I7" i="12"/>
  <c r="G42" i="12"/>
  <c r="A7" i="12"/>
  <c r="P6" i="12"/>
  <c r="M6" i="12"/>
  <c r="I6" i="12"/>
  <c r="G41" i="12"/>
  <c r="P5" i="12"/>
  <c r="O65" i="12" s="1"/>
  <c r="M5" i="12"/>
  <c r="I5" i="12"/>
  <c r="H65" i="12" s="1"/>
  <c r="G40" i="12"/>
  <c r="B349" i="12" l="1"/>
  <c r="B348" i="12"/>
  <c r="B350" i="12" s="1"/>
  <c r="B112" i="12"/>
  <c r="H66" i="12"/>
  <c r="H67" i="12" s="1"/>
  <c r="B111" i="13"/>
  <c r="B159" i="13"/>
  <c r="B161" i="13" s="1"/>
  <c r="H110" i="13"/>
  <c r="H112" i="13" s="1"/>
  <c r="H159" i="13"/>
  <c r="H161" i="13" s="1"/>
  <c r="B110" i="13"/>
  <c r="B112" i="13" s="1"/>
  <c r="L110" i="13"/>
  <c r="L112" i="13" s="1"/>
  <c r="L159" i="13"/>
  <c r="L161" i="13" s="1"/>
  <c r="O110" i="13"/>
  <c r="O112" i="13" s="1"/>
  <c r="O159" i="13"/>
  <c r="O161" i="13" s="1"/>
  <c r="A293" i="12"/>
  <c r="A292" i="12"/>
  <c r="A84" i="12"/>
  <c r="A85" i="12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L114" i="12"/>
  <c r="H113" i="12"/>
  <c r="H112" i="12"/>
  <c r="H114" i="12" s="1"/>
  <c r="B113" i="12"/>
  <c r="B114" i="12" s="1"/>
  <c r="B193" i="12"/>
  <c r="B192" i="12"/>
  <c r="O296" i="12"/>
  <c r="O295" i="12"/>
  <c r="O297" i="12" s="1"/>
  <c r="O349" i="12"/>
  <c r="L66" i="12"/>
  <c r="L65" i="12"/>
  <c r="L67" i="12" s="1"/>
  <c r="O66" i="12"/>
  <c r="O67" i="12" s="1"/>
  <c r="B66" i="12"/>
  <c r="B65" i="12"/>
  <c r="H193" i="12"/>
  <c r="B296" i="12"/>
  <c r="L295" i="12"/>
  <c r="L297" i="12" s="1"/>
  <c r="O113" i="12"/>
  <c r="O112" i="12"/>
  <c r="O114" i="12" s="1"/>
  <c r="L193" i="12"/>
  <c r="L192" i="12"/>
  <c r="H296" i="12"/>
  <c r="H349" i="12"/>
  <c r="H348" i="12"/>
  <c r="H350" i="12" s="1"/>
  <c r="H192" i="12"/>
  <c r="H194" i="12" s="1"/>
  <c r="B295" i="12"/>
  <c r="L348" i="12"/>
  <c r="L350" i="12" s="1"/>
  <c r="H295" i="12"/>
  <c r="O348" i="12"/>
  <c r="O350" i="12" s="1"/>
  <c r="H297" i="12" l="1"/>
  <c r="L194" i="12"/>
  <c r="B297" i="12"/>
  <c r="B67" i="12"/>
  <c r="B194" i="12"/>
  <c r="I53" i="11" l="1"/>
  <c r="G53" i="11"/>
  <c r="I52" i="11"/>
  <c r="G52" i="11"/>
  <c r="I51" i="11"/>
  <c r="G51" i="11"/>
  <c r="I50" i="11"/>
  <c r="G50" i="11"/>
  <c r="I49" i="11"/>
  <c r="G49" i="11"/>
  <c r="I48" i="11"/>
  <c r="G48" i="11"/>
  <c r="I47" i="11"/>
  <c r="G47" i="11"/>
  <c r="I46" i="11"/>
  <c r="H57" i="11" s="1"/>
  <c r="G46" i="11"/>
  <c r="B57" i="11" s="1"/>
  <c r="I36" i="11"/>
  <c r="G25" i="11"/>
  <c r="I35" i="11"/>
  <c r="G24" i="11"/>
  <c r="I34" i="11"/>
  <c r="G36" i="11"/>
  <c r="I33" i="11"/>
  <c r="G35" i="11"/>
  <c r="I32" i="11"/>
  <c r="G34" i="11"/>
  <c r="I31" i="11"/>
  <c r="G23" i="11"/>
  <c r="I30" i="11"/>
  <c r="G22" i="11"/>
  <c r="I29" i="11"/>
  <c r="G33" i="11"/>
  <c r="I28" i="11"/>
  <c r="G32" i="11"/>
  <c r="I27" i="11"/>
  <c r="G31" i="11"/>
  <c r="I26" i="11"/>
  <c r="G30" i="11"/>
  <c r="I25" i="11"/>
  <c r="G21" i="11"/>
  <c r="I24" i="11"/>
  <c r="G29" i="11"/>
  <c r="I23" i="11"/>
  <c r="G28" i="11"/>
  <c r="I22" i="11"/>
  <c r="G27" i="11"/>
  <c r="I21" i="11"/>
  <c r="G20" i="11"/>
  <c r="I20" i="11"/>
  <c r="G26" i="11"/>
  <c r="I10" i="11"/>
  <c r="G10" i="11"/>
  <c r="I9" i="11"/>
  <c r="G9" i="11"/>
  <c r="I8" i="11"/>
  <c r="G7" i="11"/>
  <c r="I7" i="11"/>
  <c r="G6" i="11"/>
  <c r="I6" i="11"/>
  <c r="G8" i="11"/>
  <c r="I5" i="11"/>
  <c r="G5" i="11"/>
  <c r="P25" i="10"/>
  <c r="M25" i="10"/>
  <c r="I25" i="10"/>
  <c r="G25" i="10"/>
  <c r="P24" i="10"/>
  <c r="M24" i="10"/>
  <c r="I24" i="10"/>
  <c r="G24" i="10"/>
  <c r="P23" i="10"/>
  <c r="M23" i="10"/>
  <c r="I23" i="10"/>
  <c r="G23" i="10"/>
  <c r="P22" i="10"/>
  <c r="O29" i="10" s="1"/>
  <c r="M22" i="10"/>
  <c r="L29" i="10" s="1"/>
  <c r="I22" i="10"/>
  <c r="H29" i="10" s="1"/>
  <c r="G22" i="10"/>
  <c r="B29" i="10" s="1"/>
  <c r="P12" i="10"/>
  <c r="M12" i="10"/>
  <c r="I12" i="10"/>
  <c r="G12" i="10"/>
  <c r="P11" i="10"/>
  <c r="M11" i="10"/>
  <c r="I11" i="10"/>
  <c r="G11" i="10"/>
  <c r="P10" i="10"/>
  <c r="M10" i="10"/>
  <c r="I10" i="10"/>
  <c r="G10" i="10"/>
  <c r="P9" i="10"/>
  <c r="M9" i="10"/>
  <c r="I9" i="10"/>
  <c r="G9" i="10"/>
  <c r="P8" i="10"/>
  <c r="M8" i="10"/>
  <c r="I8" i="10"/>
  <c r="G8" i="10"/>
  <c r="P7" i="10"/>
  <c r="M7" i="10"/>
  <c r="I7" i="10"/>
  <c r="G7" i="10"/>
  <c r="P6" i="10"/>
  <c r="M6" i="10"/>
  <c r="I6" i="10"/>
  <c r="G6" i="10"/>
  <c r="P5" i="10"/>
  <c r="O16" i="10" s="1"/>
  <c r="M5" i="10"/>
  <c r="L16" i="10" s="1"/>
  <c r="I5" i="10"/>
  <c r="H15" i="10" s="1"/>
  <c r="G5" i="10"/>
  <c r="B15" i="10" s="1"/>
  <c r="B13" i="11" l="1"/>
  <c r="B40" i="11"/>
  <c r="H13" i="11"/>
  <c r="H39" i="11"/>
  <c r="B14" i="11"/>
  <c r="B15" i="11" s="1"/>
  <c r="B39" i="11"/>
  <c r="B41" i="11" s="1"/>
  <c r="H14" i="11"/>
  <c r="H40" i="11"/>
  <c r="H41" i="11" s="1"/>
  <c r="H56" i="11"/>
  <c r="B56" i="11"/>
  <c r="B58" i="11" s="1"/>
  <c r="B16" i="10"/>
  <c r="B17" i="10" s="1"/>
  <c r="B28" i="10"/>
  <c r="B30" i="10" s="1"/>
  <c r="H16" i="10"/>
  <c r="H17" i="10" s="1"/>
  <c r="H28" i="10"/>
  <c r="H30" i="10" s="1"/>
  <c r="L15" i="10"/>
  <c r="L17" i="10" s="1"/>
  <c r="L28" i="10"/>
  <c r="L30" i="10" s="1"/>
  <c r="O15" i="10"/>
  <c r="O17" i="10" s="1"/>
  <c r="O28" i="10"/>
  <c r="O30" i="10" s="1"/>
  <c r="H58" i="11" l="1"/>
  <c r="H15" i="11"/>
  <c r="J6" i="9"/>
  <c r="I6" i="9"/>
  <c r="G6" i="9"/>
  <c r="J5" i="9"/>
  <c r="I5" i="9"/>
  <c r="H9" i="9" s="1"/>
  <c r="G5" i="9"/>
  <c r="B9" i="9" s="1"/>
  <c r="B8" i="9" l="1"/>
  <c r="B10" i="9" s="1"/>
  <c r="H8" i="9"/>
  <c r="H10" i="9" l="1"/>
</calcChain>
</file>

<file path=xl/comments1.xml><?xml version="1.0" encoding="utf-8"?>
<comments xmlns="http://schemas.openxmlformats.org/spreadsheetml/2006/main">
  <authors>
    <author>Author</author>
  </authors>
  <commentList>
    <comment ref="L7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Trasncript issued in ISB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O1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issued his father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issued in ISB</t>
        </r>
      </text>
    </comment>
    <comment ref="L18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issued her brother</t>
        </r>
      </text>
    </comment>
    <comment ref="O2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issued his sister</t>
        </r>
      </text>
    </comment>
    <comment ref="J2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Trans # 0134187 &amp; New Revised # 0135274</t>
        </r>
      </text>
    </comment>
    <comment ref="N2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Degree # 32896 &amp; New Revised Degree # 34959</t>
        </r>
      </text>
    </comment>
    <comment ref="L30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issued in Islamabad</t>
        </r>
      </text>
    </comment>
  </commentList>
</comments>
</file>

<file path=xl/connections.xml><?xml version="1.0" encoding="utf-8"?>
<connections xmlns="http://schemas.openxmlformats.org/spreadsheetml/2006/main">
  <connection id="1" name="abc31111112111111211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  <connection id="2" name="abc311111121111112111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  <connection id="3" name="abc3111111211111121111111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  <connection id="4" name="abc3112112111111211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  <connection id="5" name="abc31121121111112111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  <connection id="6" name="abc31121121111112111111111111111" type="6" refreshedVersion="2" background="1" saveData="1">
    <textPr codePage="10006" sourceFile="C:\abc.txt" delimited="0">
      <textFields count="5">
        <textField/>
        <textField position="15"/>
        <textField position="25"/>
        <textField position="62"/>
        <textField position="85"/>
      </textFields>
    </textPr>
  </connection>
</connections>
</file>

<file path=xl/sharedStrings.xml><?xml version="1.0" encoding="utf-8"?>
<sst xmlns="http://schemas.openxmlformats.org/spreadsheetml/2006/main" count="14546" uniqueCount="7919">
  <si>
    <t>Total</t>
  </si>
  <si>
    <t>PN School of Logistics</t>
  </si>
  <si>
    <t>Institute of Professional Psychology</t>
  </si>
  <si>
    <t xml:space="preserve">Total of BH3S Department </t>
  </si>
  <si>
    <t>Bahria Humanities &amp; Social Sciences School</t>
  </si>
  <si>
    <t>Total of IPP Program</t>
  </si>
  <si>
    <t>BS(Psychology) - Spring 2016 - Fall 2019</t>
  </si>
  <si>
    <t>BS(Psychology) - Fall 2015 - Spring 2019</t>
  </si>
  <si>
    <t>MS (Clinical Psychology) Spring 2018 - Fall 2019</t>
  </si>
  <si>
    <t>MS (Clinical Psychology) Fall 2017 - Spring 2019</t>
  </si>
  <si>
    <t>MS (Clinical Psychology) Spring 2017 - Fall 2018</t>
  </si>
  <si>
    <t>M.Phil (Professional Psychology) Spring 2018 - Fall 2019</t>
  </si>
  <si>
    <t>M.Phil (Professional Psychology) Fall 2017 - Spring 2019</t>
  </si>
  <si>
    <t>M.Phil (Professional Psychology) Spring 2017 - Fall 2018</t>
  </si>
  <si>
    <t>Institute of Professional Psychology Department</t>
  </si>
  <si>
    <t>Bahria School of Engg &amp; Applied Scineces</t>
  </si>
  <si>
    <t>Total of Bahria Business School</t>
  </si>
  <si>
    <t>Incomplete</t>
  </si>
  <si>
    <t>PROGRAMS</t>
  </si>
  <si>
    <t>S. No</t>
  </si>
  <si>
    <t>Bahria Business School</t>
  </si>
  <si>
    <r>
      <t>BAHRIA UNIVERSITY</t>
    </r>
    <r>
      <rPr>
        <b/>
        <u/>
        <sz val="18"/>
        <rFont val="Arial"/>
        <family val="2"/>
      </rPr>
      <t xml:space="preserve"> - (Karachi Campus)</t>
    </r>
  </si>
  <si>
    <t xml:space="preserve">BBA Fall 2020 - Spring 2024 </t>
  </si>
  <si>
    <t>BBA Spring 2021 - Fall 2024</t>
  </si>
  <si>
    <t>BS(Accounting &amp; Finance) Fall 2020 - Spring 2024</t>
  </si>
  <si>
    <t>BS(Eco&amp;Fin) Fall 2020 - Spring 2024</t>
  </si>
  <si>
    <t>BS(Supply Chain Management) Fall 2020 - Spring 2024</t>
  </si>
  <si>
    <t>BS(Accounting &amp; Finance) Spring 2021 - Fall 2024</t>
  </si>
  <si>
    <t>BS(Media Studies)  Fall 2020 - Spring 2024</t>
  </si>
  <si>
    <t>BS(English) Fall 2020 - Spring 2024</t>
  </si>
  <si>
    <t>BS(Maritime Business &amp; Management)  4 Years Fall 2020 - Spring 2024</t>
  </si>
  <si>
    <t>BS(Public Health) Fall 2020 - Spring 2024</t>
  </si>
  <si>
    <t>BS(English) Spring 2021 - Fall 2024</t>
  </si>
  <si>
    <t>BS(Media Studies) Spring 2021 - Fall 2024</t>
  </si>
  <si>
    <t>BS(Public Health) Spring 2021 - Fall 2024</t>
  </si>
  <si>
    <t>BS(Maritime &amp; Business Management) 4 Years Spring 2021 - Fall 2024</t>
  </si>
  <si>
    <t>BS (ES)  -  (Fall 2020 - Spring 2024)</t>
  </si>
  <si>
    <t>BE (Electronics) - (Fall 2020 - Spring 2024)</t>
  </si>
  <si>
    <t>BCE - (Fall 2020 - Spring 2024)</t>
  </si>
  <si>
    <t>BSE - (Fall 2020 - Spring 2024)</t>
  </si>
  <si>
    <t>BS (CS) - (Fall 2020 - Spring 2024)</t>
  </si>
  <si>
    <t>BS(IT) - (Fall 2020 - Spring 2024)</t>
  </si>
  <si>
    <t>BS (CS) - (Spring 2021 - Fall 2024)</t>
  </si>
  <si>
    <t>BS(IT) - (Spring 2021 - Fall 2024)</t>
  </si>
  <si>
    <t>MS(ES) - 2 Years Programme (Fall 2022 - Spring 2024)</t>
  </si>
  <si>
    <t>PhD(CS) 3 Years Programme (Fall 2021 - Spring 2024)</t>
  </si>
  <si>
    <t>MS(SE) - 2 Years Programme (Fall 2022 - Spring 2024)</t>
  </si>
  <si>
    <t>MS(CS) - 2 Years Programme (Fall 2022 - Spring 2024)</t>
  </si>
  <si>
    <t>MS(EE) - 2 Years Programme (Spring 2023 - Fall 2024)</t>
  </si>
  <si>
    <t>MS(SE) - 2 Years Programme (Spring 2023 - Fall 2024)</t>
  </si>
  <si>
    <t>MS(CS) - 2 Years Programme (Spring 2023 - Fall 2024)</t>
  </si>
  <si>
    <t>MBA - 1.5 Year Program (Spring 2023 - Spring 2024)</t>
  </si>
  <si>
    <t>MBA - 1.5 Years Program (Fall 2023 - Fall 2024)</t>
  </si>
  <si>
    <t>MBA (Pharmaceutics &amp; Health Mgt) 2 Years (Fall 2022 - Spring 2024)</t>
  </si>
  <si>
    <t>MBA (Pharmaceutics &amp; Health Mgt) 2 Years (Spring 2023 - Fall 2024)</t>
  </si>
  <si>
    <t>MS (HRM &amp; Organizational Psychology) 2 Years (Fall 2022 - Spring 2024)</t>
  </si>
  <si>
    <t>MS (Maritime Ports &amp; Shipping Mgt) 2 Years (Fall 2022 - Spring 2024)</t>
  </si>
  <si>
    <t>MS(Islamic Studies) 2 Years Programme (Fall 2022 - Spring 2024)</t>
  </si>
  <si>
    <t>MS(PM) 1.5 Years Programme (Spring 2023 - Spring 2024)</t>
  </si>
  <si>
    <t>MS (HRM &amp; Organizational Psychology) 2 Years (Spring 2023 - Fall 2024)</t>
  </si>
  <si>
    <t>MS(Islamic Studies) 2 Years Programme (Spring 2023 - Fall 2024)</t>
  </si>
  <si>
    <t>MBA(WE) - 2 Years (Fall 2022 - Spring 2024)</t>
  </si>
  <si>
    <t>MBA(WE) - 1.5 Years  (Spring 2023 - Spring 2024)</t>
  </si>
  <si>
    <t>MBA(WE) - 2 Years (Spring 2023 - Fall 2024)</t>
  </si>
  <si>
    <t>MBA(WE) - 1.5 Years  (Fall 2023 - Fall 2024)</t>
  </si>
  <si>
    <t>BS(Psychology)   Fall 2020 - Spring 2024</t>
  </si>
  <si>
    <t>BS(Psychology)   Spring 2021 - Fall 2024</t>
  </si>
  <si>
    <t>MS (Clinical Psychology) Fall 2022 - Spring 2024</t>
  </si>
  <si>
    <t>MS (Clinical Psychology) Spring 2023 - Fall 2024</t>
  </si>
  <si>
    <t>M.Phil (Professional Psychology) Fall 2022 - Spring 2024</t>
  </si>
  <si>
    <t>M.Phil (Professional Psychology) Spring 2023 - Fall 2024</t>
  </si>
  <si>
    <t>BS(Maritime &amp; Business Management) 2 Years Spring 2023 - Fall 2024</t>
  </si>
  <si>
    <t>MS(PM) 1.5 Years Programme (Fall 2023 - Fall 2024)</t>
  </si>
  <si>
    <t>Total of Engineering /CS /SE and E&amp;ES</t>
  </si>
  <si>
    <t>Total of Engg /CS /SE and E&amp;ES Program</t>
  </si>
  <si>
    <t>Bahria School of Maritime Applide Science</t>
  </si>
  <si>
    <t>Total of Bahria School of Maritime Applide Sciences</t>
  </si>
  <si>
    <t>BS(Supply Chain Management)
Class 2017-AB,Class 2018-A</t>
  </si>
  <si>
    <r>
      <t>Bahria University</t>
    </r>
    <r>
      <rPr>
        <b/>
        <u/>
        <sz val="15"/>
        <color indexed="8"/>
        <rFont val="Arial"/>
        <family val="2"/>
      </rPr>
      <t xml:space="preserve"> - Karachi Campus</t>
    </r>
  </si>
  <si>
    <t>S.No</t>
  </si>
  <si>
    <t xml:space="preserve">Enroll # </t>
  </si>
  <si>
    <t xml:space="preserve">Reg No. </t>
  </si>
  <si>
    <t xml:space="preserve">Name of Students </t>
  </si>
  <si>
    <t>Fathers Name</t>
  </si>
  <si>
    <t xml:space="preserve">M </t>
  </si>
  <si>
    <t>Status</t>
  </si>
  <si>
    <t>Final Transcript #</t>
  </si>
  <si>
    <t>CGPA</t>
  </si>
  <si>
    <t>Transcript</t>
  </si>
  <si>
    <t>Yes or</t>
  </si>
  <si>
    <t xml:space="preserve">Award of Degree </t>
  </si>
  <si>
    <t xml:space="preserve">Degree Issue </t>
  </si>
  <si>
    <t xml:space="preserve">Remarks </t>
  </si>
  <si>
    <t>T</t>
  </si>
  <si>
    <t>D</t>
  </si>
  <si>
    <t>F</t>
  </si>
  <si>
    <t>Issued</t>
  </si>
  <si>
    <t>No</t>
  </si>
  <si>
    <t xml:space="preserve">Convocation </t>
  </si>
  <si>
    <t>02-284212-001</t>
  </si>
  <si>
    <t>DARAKHSHAN SYED</t>
  </si>
  <si>
    <t>SYED ALI</t>
  </si>
  <si>
    <t>f</t>
  </si>
  <si>
    <t>02-284212-002</t>
  </si>
  <si>
    <t>MUHAMMAD SHAHZAD</t>
  </si>
  <si>
    <t>MUHAMMAD ASLAM</t>
  </si>
  <si>
    <t>m</t>
  </si>
  <si>
    <t>Male</t>
  </si>
  <si>
    <t>Complete</t>
  </si>
  <si>
    <t>Transcripts Issued</t>
  </si>
  <si>
    <t>Degrees Issued</t>
  </si>
  <si>
    <t>Female</t>
  </si>
  <si>
    <t>Balance</t>
  </si>
  <si>
    <t xml:space="preserve">                                                                                                                                                                                                                              </t>
  </si>
  <si>
    <t>Bahria University (Karachi Campus)</t>
  </si>
  <si>
    <t>Transcript #</t>
  </si>
  <si>
    <t>02-241222-001</t>
  </si>
  <si>
    <t>SHARIA ATIF</t>
  </si>
  <si>
    <t>ATIF GHULAM</t>
  </si>
  <si>
    <t>0133731</t>
  </si>
  <si>
    <t>Not Issued</t>
  </si>
  <si>
    <t>03442485145</t>
  </si>
  <si>
    <t>0321-2855083</t>
  </si>
  <si>
    <t>02-241222-002</t>
  </si>
  <si>
    <t>AIMAN MUNIR</t>
  </si>
  <si>
    <t>MUNIR AHMED</t>
  </si>
  <si>
    <t>0133483</t>
  </si>
  <si>
    <t>03442485146</t>
  </si>
  <si>
    <t>0336-2351140</t>
  </si>
  <si>
    <t>02-241222-003</t>
  </si>
  <si>
    <t>MUHAMMAD ZAID SIDDIQUI</t>
  </si>
  <si>
    <t>MUHAMMAD IRFAN</t>
  </si>
  <si>
    <t>0133799</t>
  </si>
  <si>
    <t>03442485147</t>
  </si>
  <si>
    <t>02-241222-004</t>
  </si>
  <si>
    <t>ZARA WAQAR</t>
  </si>
  <si>
    <t>MUFFASIR ANEES</t>
  </si>
  <si>
    <t>0133974</t>
  </si>
  <si>
    <t>03442485148</t>
  </si>
  <si>
    <t>02-241222-005</t>
  </si>
  <si>
    <t>HUMAIRA MEHWISH</t>
  </si>
  <si>
    <t>ASHIQ HUSSAIN KHAN</t>
  </si>
  <si>
    <t>0134704</t>
  </si>
  <si>
    <t>03442485149</t>
  </si>
  <si>
    <t>02-241222-006</t>
  </si>
  <si>
    <t>ADIL RANA</t>
  </si>
  <si>
    <t>MUHAMMAD TAHIR</t>
  </si>
  <si>
    <t>0134399</t>
  </si>
  <si>
    <t>03442485150</t>
  </si>
  <si>
    <t>02-241222-007</t>
  </si>
  <si>
    <t>HAMZA MEMON</t>
  </si>
  <si>
    <t>MUHAMMAD FAROOQ</t>
  </si>
  <si>
    <t>0134018</t>
  </si>
  <si>
    <t>03442485151</t>
  </si>
  <si>
    <t>02-241222-008</t>
  </si>
  <si>
    <t>MUNEEBA RASHID</t>
  </si>
  <si>
    <t>MUHAMMAD RASHID</t>
  </si>
  <si>
    <t>0134705</t>
  </si>
  <si>
    <t>03442485152</t>
  </si>
  <si>
    <t>MS SE</t>
  </si>
  <si>
    <t>Gazette Notificaton</t>
  </si>
  <si>
    <t>02-243222-001</t>
  </si>
  <si>
    <t>ALI KARIM ANWAR</t>
  </si>
  <si>
    <t>ANWAR PUKHRAJ</t>
  </si>
  <si>
    <t>03082821673</t>
  </si>
  <si>
    <t>0321-2351426</t>
  </si>
  <si>
    <t>02-243222-002</t>
  </si>
  <si>
    <t>BILAL HUSSAIN</t>
  </si>
  <si>
    <t>MUHAMMAD HUSSAIN</t>
  </si>
  <si>
    <t>03082821674</t>
  </si>
  <si>
    <t>0344-2538744</t>
  </si>
  <si>
    <t>02-243222-003</t>
  </si>
  <si>
    <t>MUHAMMAD HAMMAD</t>
  </si>
  <si>
    <t>MUHAMMAD NASIR</t>
  </si>
  <si>
    <t>03082821676</t>
  </si>
  <si>
    <t>0333-2466499</t>
  </si>
  <si>
    <t>02-243222-004</t>
  </si>
  <si>
    <t>SYED WAJAHAT HUSSAIN RIZVI</t>
  </si>
  <si>
    <t>SYED AMANAT HUSSAIN RIZVI</t>
  </si>
  <si>
    <t>03082821677</t>
  </si>
  <si>
    <t>0323-2393313</t>
  </si>
  <si>
    <t>MS CS</t>
  </si>
  <si>
    <t>02-344231-001</t>
  </si>
  <si>
    <t>ABDUL BASIT</t>
  </si>
  <si>
    <t>02-344231-002</t>
  </si>
  <si>
    <t>ADNAN TAHIR</t>
  </si>
  <si>
    <t>RAMZAN TAHIR</t>
  </si>
  <si>
    <t>02-344231-003</t>
  </si>
  <si>
    <t>AMEER HAMZA</t>
  </si>
  <si>
    <t>SHAHID GUL</t>
  </si>
  <si>
    <t>02-344231-004</t>
  </si>
  <si>
    <t>AMNA ASLAM</t>
  </si>
  <si>
    <t>02-344231-005</t>
  </si>
  <si>
    <t>MUHAMMAD UMAR</t>
  </si>
  <si>
    <t>FAZAL UR REHMAN</t>
  </si>
  <si>
    <t>02-344231-006</t>
  </si>
  <si>
    <t>MUHAMMAD HAFEEZ UR REHMAN ABBASI</t>
  </si>
  <si>
    <t>MUHAMMAD RAFIQ ABBASI</t>
  </si>
  <si>
    <t>MS EE</t>
  </si>
  <si>
    <t>02-241231-001</t>
  </si>
  <si>
    <t>MUHAMMAD TALHA</t>
  </si>
  <si>
    <t>MUHAMMAD IJTABA</t>
  </si>
  <si>
    <t>02-241231-002</t>
  </si>
  <si>
    <t>MUHAMMAD HAYAT NOHRI</t>
  </si>
  <si>
    <t>MUHAMMAD MUBARAK NOHRI</t>
  </si>
  <si>
    <t>02-241231-003</t>
  </si>
  <si>
    <t>ASMA SHAHEEN</t>
  </si>
  <si>
    <t>SHAFAIT ALI</t>
  </si>
  <si>
    <t>02-241231-004</t>
  </si>
  <si>
    <t>ASARIM AAMIR</t>
  </si>
  <si>
    <t>AAMIR HUSSAIN</t>
  </si>
  <si>
    <t>02-241231-005</t>
  </si>
  <si>
    <t>INHA ALI</t>
  </si>
  <si>
    <t>ASGHAR ALI BAIG</t>
  </si>
  <si>
    <t>02-241231-006</t>
  </si>
  <si>
    <t>NADIA ASGHAR</t>
  </si>
  <si>
    <t>MUHAMMAD ASGHAR</t>
  </si>
  <si>
    <t>02-241231-007</t>
  </si>
  <si>
    <t>ZURAIZ AHMED SHEHZAD</t>
  </si>
  <si>
    <t>ATTAULLAH</t>
  </si>
  <si>
    <t>02-241231-008</t>
  </si>
  <si>
    <t>ARBAZ AHMED SIDDIQUI</t>
  </si>
  <si>
    <t>IMRAN AHMED SIDDIQUI</t>
  </si>
  <si>
    <t>02-241231-009</t>
  </si>
  <si>
    <t>GUL SABA</t>
  </si>
  <si>
    <t>ABRAR HUSSAIN</t>
  </si>
  <si>
    <t>02-241231-010</t>
  </si>
  <si>
    <t>MUHAMMAD DARIUS KHAN</t>
  </si>
  <si>
    <t>MUHAMMAD AYUB KHAN</t>
  </si>
  <si>
    <t>02-241231-011</t>
  </si>
  <si>
    <t>YUSMA RASHEED</t>
  </si>
  <si>
    <t>RASHEED AHMED</t>
  </si>
  <si>
    <t>02-241231-012</t>
  </si>
  <si>
    <t>SYED HUMZA HUSSAIN</t>
  </si>
  <si>
    <t>SYED NASIR HUSSAIN</t>
  </si>
  <si>
    <t>02-241231-013</t>
  </si>
  <si>
    <t>KHALIL UR REHMAN</t>
  </si>
  <si>
    <t>MUHAMMAD IQBAL</t>
  </si>
  <si>
    <t>02-241231-014</t>
  </si>
  <si>
    <t>IBRAR UMAR</t>
  </si>
  <si>
    <t>UMAR DRAZ</t>
  </si>
  <si>
    <t>02-241231-015</t>
  </si>
  <si>
    <t>MUHAMMAD USMAN</t>
  </si>
  <si>
    <t>SUHAIL QUTBI NIZAMI</t>
  </si>
  <si>
    <t>02-241231-016</t>
  </si>
  <si>
    <t>MUHAMMAD AATIR ASGHAR</t>
  </si>
  <si>
    <t>02-241231-017</t>
  </si>
  <si>
    <t>HAFSA MUNIR</t>
  </si>
  <si>
    <t>MUNIR AHMED KHAN</t>
  </si>
  <si>
    <t>02-243231-001</t>
  </si>
  <si>
    <t>HARIS ABDULLAH</t>
  </si>
  <si>
    <t>MUHAMMAD FAHEEM ANSARI</t>
  </si>
  <si>
    <t>02-243231-003</t>
  </si>
  <si>
    <t>MUHAMMAD FURQAN ASIF</t>
  </si>
  <si>
    <t>MULAZIM HUSSAIN ASIF</t>
  </si>
  <si>
    <t>02-243231-004</t>
  </si>
  <si>
    <t>SAFWAN SAUD</t>
  </si>
  <si>
    <t>MUHAMMAD SAUD</t>
  </si>
  <si>
    <t>02-243231-005</t>
  </si>
  <si>
    <t>SALMAN SHABBIR HUSSAIN</t>
  </si>
  <si>
    <t>SHABBIR HUSSAIN</t>
  </si>
  <si>
    <t>02-243231-006</t>
  </si>
  <si>
    <t>TOUQEER HASSAN</t>
  </si>
  <si>
    <t>MEHMOOD AHMED</t>
  </si>
  <si>
    <t>02-243231-007</t>
  </si>
  <si>
    <t>YUSRA MASOOD</t>
  </si>
  <si>
    <t>KHAWAJA MASOOD AHMED</t>
  </si>
  <si>
    <t>02-243231-008</t>
  </si>
  <si>
    <t>GHULAM MUHAMMAD</t>
  </si>
  <si>
    <t>SHAHID HUSSAIN</t>
  </si>
  <si>
    <t>02-243231-009</t>
  </si>
  <si>
    <t>MUHAMMAD SHARIF</t>
  </si>
  <si>
    <r>
      <t>Bahria University</t>
    </r>
    <r>
      <rPr>
        <b/>
        <u/>
        <sz val="14"/>
        <color indexed="8"/>
        <rFont val="Arial"/>
        <family val="2"/>
      </rPr>
      <t xml:space="preserve"> - (Karachi Campus)</t>
    </r>
  </si>
  <si>
    <t>Reg. #</t>
  </si>
  <si>
    <t>M</t>
  </si>
  <si>
    <t>Semester wise Status</t>
  </si>
  <si>
    <t xml:space="preserve">Final Transcript # </t>
  </si>
  <si>
    <t>Degree #</t>
  </si>
  <si>
    <t>Degree</t>
  </si>
  <si>
    <t>02-133202-001</t>
  </si>
  <si>
    <t>ASMA LIQA</t>
  </si>
  <si>
    <t>LIQA-UR-REHMAN</t>
  </si>
  <si>
    <t>03322209260</t>
  </si>
  <si>
    <t>02-133202-002</t>
  </si>
  <si>
    <t>SHEIKH MUHAMMAD UMAR</t>
  </si>
  <si>
    <t>SHEIKH MUHAMMAD RAFIQ</t>
  </si>
  <si>
    <t>03333886160</t>
  </si>
  <si>
    <t>02-133202-003</t>
  </si>
  <si>
    <t>VANEEZA AHMED</t>
  </si>
  <si>
    <t>SHIRAZ AHMED</t>
  </si>
  <si>
    <t>03333971590</t>
  </si>
  <si>
    <t>02-133202-004</t>
  </si>
  <si>
    <t>MARYAM QURESHI</t>
  </si>
  <si>
    <t>0134100</t>
  </si>
  <si>
    <t>Not issued</t>
  </si>
  <si>
    <t>0313-2191219</t>
  </si>
  <si>
    <t>02-133202-006</t>
  </si>
  <si>
    <t>MUHAMMAD HARIS MUKHTAR</t>
  </si>
  <si>
    <t>RANA MUKHTAR AHMED</t>
  </si>
  <si>
    <t>0135519</t>
  </si>
  <si>
    <t>03158361033</t>
  </si>
  <si>
    <t>02-133202-008</t>
  </si>
  <si>
    <t>TAHA AHMED QURESHI</t>
  </si>
  <si>
    <t>IMRAN AHMED QURESHI</t>
  </si>
  <si>
    <t>0137798</t>
  </si>
  <si>
    <t>0321-5557439</t>
  </si>
  <si>
    <t>02-133202-010</t>
  </si>
  <si>
    <t>MAZHAR HUSSAIN</t>
  </si>
  <si>
    <t>0132593</t>
  </si>
  <si>
    <t>30856</t>
  </si>
  <si>
    <t>03142080611</t>
  </si>
  <si>
    <t>02-133202-011</t>
  </si>
  <si>
    <t>ANAS KHAN</t>
  </si>
  <si>
    <t>AMIR REHMAN KHAN</t>
  </si>
  <si>
    <t>0133347</t>
  </si>
  <si>
    <t>03112017182</t>
  </si>
  <si>
    <t>02-133202-012</t>
  </si>
  <si>
    <t>ALI JAN</t>
  </si>
  <si>
    <t>ASIF JAN</t>
  </si>
  <si>
    <t>0132945</t>
  </si>
  <si>
    <t>03052137993</t>
  </si>
  <si>
    <t>02-133202-014</t>
  </si>
  <si>
    <t>JAWARIYA ZAHOOR</t>
  </si>
  <si>
    <t>ZAHOOR</t>
  </si>
  <si>
    <t>03112484803</t>
  </si>
  <si>
    <t>02-133202-016</t>
  </si>
  <si>
    <t>MUHAMMAD HARIS FURQAN</t>
  </si>
  <si>
    <t>MUHAMMAD FURQAN YOUNUS</t>
  </si>
  <si>
    <t>03404847690</t>
  </si>
  <si>
    <t>02-133202-017</t>
  </si>
  <si>
    <t>MUHAMMAD TAHA KHAN</t>
  </si>
  <si>
    <t>ZAMIR AHMED DURRANI</t>
  </si>
  <si>
    <t>03482384100</t>
  </si>
  <si>
    <t>02-133202-018</t>
  </si>
  <si>
    <t>ZAIN ILYAS</t>
  </si>
  <si>
    <t>ILYAS MASIH</t>
  </si>
  <si>
    <t>0133125</t>
  </si>
  <si>
    <t>0303-8316925</t>
  </si>
  <si>
    <t>02-133202-019</t>
  </si>
  <si>
    <t>ZOHAIB ILYAS</t>
  </si>
  <si>
    <t>0133128</t>
  </si>
  <si>
    <t>-</t>
  </si>
  <si>
    <t>02-133202-020</t>
  </si>
  <si>
    <t>AHMED HUSSAIN</t>
  </si>
  <si>
    <t>KABIR AHMED</t>
  </si>
  <si>
    <t>0133893</t>
  </si>
  <si>
    <t>03120217223</t>
  </si>
  <si>
    <t>02-133202-021</t>
  </si>
  <si>
    <t>ABDULLAH</t>
  </si>
  <si>
    <t>WASI AHMED</t>
  </si>
  <si>
    <t>0133229</t>
  </si>
  <si>
    <t>03040223135</t>
  </si>
  <si>
    <t>02-133202-023</t>
  </si>
  <si>
    <t>MUHAMMAD JUNAID TARIQ</t>
  </si>
  <si>
    <t>TARIQ MAHMOOD</t>
  </si>
  <si>
    <t>0334-1852754</t>
  </si>
  <si>
    <t>02-133202-026</t>
  </si>
  <si>
    <t>MUHAMMAD ALHAN FAHEEM</t>
  </si>
  <si>
    <t>FAHEEM UDDIN</t>
  </si>
  <si>
    <t>0133742</t>
  </si>
  <si>
    <t>03082304025</t>
  </si>
  <si>
    <t>02-133202-027</t>
  </si>
  <si>
    <t>MUHAMMAD YASIR NASEER</t>
  </si>
  <si>
    <t>MUHAMMAD NASEERUDDIN</t>
  </si>
  <si>
    <t>03072229099</t>
  </si>
  <si>
    <t>02-133202-028</t>
  </si>
  <si>
    <t>SYED ALIYYAN IMRAN ALI</t>
  </si>
  <si>
    <t>SYED IMRAN AHMED</t>
  </si>
  <si>
    <t>0133723</t>
  </si>
  <si>
    <t>03410227904</t>
  </si>
  <si>
    <t>02-133202-029</t>
  </si>
  <si>
    <t>ASAD ALI</t>
  </si>
  <si>
    <t>MUHAMMAD FAQIR</t>
  </si>
  <si>
    <t>0132687</t>
  </si>
  <si>
    <t>30865</t>
  </si>
  <si>
    <t>03472558746</t>
  </si>
  <si>
    <t>02-133202-030</t>
  </si>
  <si>
    <t>SYEDA AMNA ALI</t>
  </si>
  <si>
    <t>SYED MANSOOR ALI</t>
  </si>
  <si>
    <t>0133124</t>
  </si>
  <si>
    <t>03368923461</t>
  </si>
  <si>
    <t>02-133202-031</t>
  </si>
  <si>
    <t>SHEERAZ AHMED</t>
  </si>
  <si>
    <t>SIRAJ AHMED</t>
  </si>
  <si>
    <t>0306-2782895</t>
  </si>
  <si>
    <t>02-133202-032</t>
  </si>
  <si>
    <t>QAISAR ZIA</t>
  </si>
  <si>
    <t>ZIAULLAH</t>
  </si>
  <si>
    <t>03446737284</t>
  </si>
  <si>
    <t>02-133202-034</t>
  </si>
  <si>
    <t>HISHAM BIN TABASSUM</t>
  </si>
  <si>
    <t>GHAZANFAR ABBAS TABASSUM</t>
  </si>
  <si>
    <t>0134853</t>
  </si>
  <si>
    <t>34725</t>
  </si>
  <si>
    <t>03353863237</t>
  </si>
  <si>
    <t>02-133202-035</t>
  </si>
  <si>
    <t>MUHAMMAD SAAD SULEMAN</t>
  </si>
  <si>
    <t>SIKANDAR HAYAT</t>
  </si>
  <si>
    <t>0136935</t>
  </si>
  <si>
    <t>03362098808</t>
  </si>
  <si>
    <t>02-133202-036</t>
  </si>
  <si>
    <t>ZERYAB HASNAIN</t>
  </si>
  <si>
    <t>CHOUDHARY ANSAR HASNAIN</t>
  </si>
  <si>
    <t>0133969</t>
  </si>
  <si>
    <t>03222218793</t>
  </si>
  <si>
    <t>02-133202-037</t>
  </si>
  <si>
    <t>MEHMA AHMAD SHAIKH</t>
  </si>
  <si>
    <t>NADEEM AHMAD SHAIKH</t>
  </si>
  <si>
    <t>0132800</t>
  </si>
  <si>
    <t>03233265316</t>
  </si>
  <si>
    <t>02-133202-038</t>
  </si>
  <si>
    <t>ANIQA FIRDOUS</t>
  </si>
  <si>
    <t>SYED MUHAMMAD OWAIS</t>
  </si>
  <si>
    <t>0134850</t>
  </si>
  <si>
    <t>03343938268</t>
  </si>
  <si>
    <t>02-133202-039</t>
  </si>
  <si>
    <t>SAMI UR REHMAN</t>
  </si>
  <si>
    <t>MASOOD UR REHMAN</t>
  </si>
  <si>
    <t>03357192998</t>
  </si>
  <si>
    <t>02-133202-040</t>
  </si>
  <si>
    <t>M ABIS KHAN</t>
  </si>
  <si>
    <t>RASHID MINHAS</t>
  </si>
  <si>
    <t>03412071848</t>
  </si>
  <si>
    <t>02-133202-041</t>
  </si>
  <si>
    <t>HASSAN NAUMAN</t>
  </si>
  <si>
    <t>MUHAMMAD NAUMAN SHUAIB</t>
  </si>
  <si>
    <t>0133348</t>
  </si>
  <si>
    <t>03352261789</t>
  </si>
  <si>
    <t>02-133202-042</t>
  </si>
  <si>
    <t>YOUMNA MALLICK</t>
  </si>
  <si>
    <t>SHAHNAWAZ MALLICK</t>
  </si>
  <si>
    <t>0134172</t>
  </si>
  <si>
    <t>03420669872</t>
  </si>
  <si>
    <t>02-133202-043</t>
  </si>
  <si>
    <t>HASNAIN AHMED</t>
  </si>
  <si>
    <t>SHOAIB AHMED</t>
  </si>
  <si>
    <t>03008979029</t>
  </si>
  <si>
    <t>02-133202-044</t>
  </si>
  <si>
    <t>MARYAM UMAR</t>
  </si>
  <si>
    <t>03072083449</t>
  </si>
  <si>
    <t>02-133202-045</t>
  </si>
  <si>
    <t>FAHAD YAHYA</t>
  </si>
  <si>
    <t>MUHAMMAD YAHYA</t>
  </si>
  <si>
    <t>03482525264</t>
  </si>
  <si>
    <t>02-133202-047</t>
  </si>
  <si>
    <t>FAROOQUE HABIB</t>
  </si>
  <si>
    <t>HABIBULLAH</t>
  </si>
  <si>
    <t>03362338995</t>
  </si>
  <si>
    <t>02-133202-048</t>
  </si>
  <si>
    <t>SUBHAN MEHFOOZ</t>
  </si>
  <si>
    <t>MEHFOOZ AHMED</t>
  </si>
  <si>
    <t>0135805</t>
  </si>
  <si>
    <t>03053828288</t>
  </si>
  <si>
    <t>02-133202-051</t>
  </si>
  <si>
    <t>SIRAJ UD DIN</t>
  </si>
  <si>
    <t>ISLAH UD DIN</t>
  </si>
  <si>
    <t>03322092184</t>
  </si>
  <si>
    <t>02-133202-052</t>
  </si>
  <si>
    <t>DANIYAL HASSAN ABBASI</t>
  </si>
  <si>
    <t>MUHAMMAD HASSAN</t>
  </si>
  <si>
    <t>0343-8107635</t>
  </si>
  <si>
    <t>02-133202-053</t>
  </si>
  <si>
    <t>SYED SHAHMEER MUSTAFA</t>
  </si>
  <si>
    <t>SYED SHAKEEL HYDER</t>
  </si>
  <si>
    <t>0301-2053034</t>
  </si>
  <si>
    <t>02-133202-054</t>
  </si>
  <si>
    <t>BADAR MUNIR</t>
  </si>
  <si>
    <t>0133801</t>
  </si>
  <si>
    <t>03242842156</t>
  </si>
  <si>
    <t>02-133202-056</t>
  </si>
  <si>
    <t>UMAIR ARSHAD</t>
  </si>
  <si>
    <t>ARSHAD KHAN</t>
  </si>
  <si>
    <t>0133228</t>
  </si>
  <si>
    <t>03343236627</t>
  </si>
  <si>
    <t>02-133202-057</t>
  </si>
  <si>
    <t>ZAIN REHMAN</t>
  </si>
  <si>
    <t>TAHSEEN UR REHMAN</t>
  </si>
  <si>
    <t>0134802</t>
  </si>
  <si>
    <t>03472584733</t>
  </si>
  <si>
    <t>02-133202-058</t>
  </si>
  <si>
    <t>ABDULLAH ASHFAQUE</t>
  </si>
  <si>
    <t>ASHFAQUE AHMED BHATTI</t>
  </si>
  <si>
    <t>03333829436</t>
  </si>
  <si>
    <t>02-133202-059</t>
  </si>
  <si>
    <t>MUHAMMAD IBAD IFTIKHAR</t>
  </si>
  <si>
    <t>IFTIKHAR HUSSAIN</t>
  </si>
  <si>
    <t>0135608</t>
  </si>
  <si>
    <t>03408392557</t>
  </si>
  <si>
    <t>02-133202-060</t>
  </si>
  <si>
    <t>ABDUL REHMAN TOOR</t>
  </si>
  <si>
    <t>QARI NASRULLAH TOOR</t>
  </si>
  <si>
    <t>0334-3712374</t>
  </si>
  <si>
    <t>02-133202-061</t>
  </si>
  <si>
    <t>MUNAEM HASHMI</t>
  </si>
  <si>
    <t>ALI AFZAL HASHMI</t>
  </si>
  <si>
    <t>0135066</t>
  </si>
  <si>
    <t>03367233233</t>
  </si>
  <si>
    <t>02-133202-062</t>
  </si>
  <si>
    <t>AREEB HASHMI</t>
  </si>
  <si>
    <t>0135065</t>
  </si>
  <si>
    <t>03162137078</t>
  </si>
  <si>
    <t>02-133202-063</t>
  </si>
  <si>
    <t>MUHAMMAD ANAS ALI</t>
  </si>
  <si>
    <t>MUHAMMAD MAZHAR ALI</t>
  </si>
  <si>
    <t>03337815983</t>
  </si>
  <si>
    <t>02-133202-064</t>
  </si>
  <si>
    <t>MUHAMMAD SAJID</t>
  </si>
  <si>
    <t>MUHAMMAD SALEEM</t>
  </si>
  <si>
    <t>0132686</t>
  </si>
  <si>
    <t>0311-3234923</t>
  </si>
  <si>
    <t>02-133202-065</t>
  </si>
  <si>
    <t>SAIF UR REHMAN</t>
  </si>
  <si>
    <t>03002958500</t>
  </si>
  <si>
    <t>02-133202-066</t>
  </si>
  <si>
    <t>TEHNIAT SHUJA</t>
  </si>
  <si>
    <t>SHUJA UR REHMAN</t>
  </si>
  <si>
    <t>0134327</t>
  </si>
  <si>
    <t>0313-2683833</t>
  </si>
  <si>
    <t>02-133202-067</t>
  </si>
  <si>
    <t>ZAIN HUSSAIN KHAN</t>
  </si>
  <si>
    <t>NASIR HUSSAIN KHAN</t>
  </si>
  <si>
    <t>0135672</t>
  </si>
  <si>
    <t>03242227356</t>
  </si>
  <si>
    <t>02-133202-068</t>
  </si>
  <si>
    <t>AZKA SIDDIQUI</t>
  </si>
  <si>
    <t>ANZAR AYUB SIDDIQUI</t>
  </si>
  <si>
    <t>0132799</t>
  </si>
  <si>
    <t>03242227357</t>
  </si>
  <si>
    <t>02-133202-069</t>
  </si>
  <si>
    <t>ABDUL AZIZ</t>
  </si>
  <si>
    <t>SYED MUHAMMAD USMAN SHAH</t>
  </si>
  <si>
    <t>0135227</t>
  </si>
  <si>
    <t>03242227358</t>
  </si>
  <si>
    <t>02-133202-070</t>
  </si>
  <si>
    <t>ABDUL WASAY</t>
  </si>
  <si>
    <t>SHAKEEL BAIG</t>
  </si>
  <si>
    <t>03242227359</t>
  </si>
  <si>
    <t>02-133202-071</t>
  </si>
  <si>
    <t>UMAMA BIN RASHID</t>
  </si>
  <si>
    <t>SYED RASHID IMAM</t>
  </si>
  <si>
    <t>0133970</t>
  </si>
  <si>
    <t>03242227360</t>
  </si>
  <si>
    <t>02-133202-072</t>
  </si>
  <si>
    <t>ASHHAD SHAIKH</t>
  </si>
  <si>
    <t>AHMED SHAIKH</t>
  </si>
  <si>
    <t>03242227361</t>
  </si>
  <si>
    <t xml:space="preserve">Male </t>
  </si>
  <si>
    <r>
      <t xml:space="preserve">BCE - (Fall 2020 - Spring 2024) </t>
    </r>
    <r>
      <rPr>
        <sz val="10"/>
        <color indexed="10"/>
        <rFont val="Arial Black"/>
        <family val="2"/>
      </rPr>
      <t xml:space="preserve"> </t>
    </r>
    <r>
      <rPr>
        <b/>
        <sz val="10"/>
        <color indexed="10"/>
        <rFont val="Arial Black"/>
        <family val="2"/>
      </rPr>
      <t>(6 years 72 Months)</t>
    </r>
  </si>
  <si>
    <t>02-132202-001</t>
  </si>
  <si>
    <t>SHAHEER ANWAR PATHAN</t>
  </si>
  <si>
    <t>ANWAR ARIF PATHAN</t>
  </si>
  <si>
    <t>03223391223</t>
  </si>
  <si>
    <t>02-132202-002</t>
  </si>
  <si>
    <t>OMEMA RAO</t>
  </si>
  <si>
    <t>RAO MUJAHID ALI</t>
  </si>
  <si>
    <t>0133968</t>
  </si>
  <si>
    <t>00841</t>
  </si>
  <si>
    <t>03242348042</t>
  </si>
  <si>
    <t>02-132202-003</t>
  </si>
  <si>
    <t>MUHAMMAD ABU BAKAR</t>
  </si>
  <si>
    <t>IFTIKHAR AHMED</t>
  </si>
  <si>
    <t>0134848</t>
  </si>
  <si>
    <t>00854</t>
  </si>
  <si>
    <t>03332334885</t>
  </si>
  <si>
    <t>02-132202-004</t>
  </si>
  <si>
    <t>MUHAMMAD USAMA AKRAM</t>
  </si>
  <si>
    <t>MUHAMMAD AKRAM</t>
  </si>
  <si>
    <t>0135848</t>
  </si>
  <si>
    <t>00860</t>
  </si>
  <si>
    <t>03402123330</t>
  </si>
  <si>
    <t>02-132202-005</t>
  </si>
  <si>
    <t>HASEEB TARIQ KHAN</t>
  </si>
  <si>
    <t>TARIQ AMJAD KHAN</t>
  </si>
  <si>
    <t>03482269152</t>
  </si>
  <si>
    <t>02-132202-006</t>
  </si>
  <si>
    <t>SHEIKH MUHAMMAD SALMAN FARID</t>
  </si>
  <si>
    <t>FARID UDDIN</t>
  </si>
  <si>
    <t>03453074570</t>
  </si>
  <si>
    <t>02-132202-007</t>
  </si>
  <si>
    <t>MUHAMMAD ARHAM SIDDIQUI</t>
  </si>
  <si>
    <t>MUHAMMAD ASLAM SIDDIQUI</t>
  </si>
  <si>
    <t>0133729</t>
  </si>
  <si>
    <t>00839</t>
  </si>
  <si>
    <t>03002750678</t>
  </si>
  <si>
    <t>02-132202-008</t>
  </si>
  <si>
    <t>UZAIR FAROOQ</t>
  </si>
  <si>
    <t>MALIK NASIR FAROOQ</t>
  </si>
  <si>
    <t>0136580</t>
  </si>
  <si>
    <t>00866</t>
  </si>
  <si>
    <t>03312489676</t>
  </si>
  <si>
    <t>02-132202-009</t>
  </si>
  <si>
    <t>MUHAMMAD UMER</t>
  </si>
  <si>
    <t>KHALID HUSSAIN</t>
  </si>
  <si>
    <t>0132968</t>
  </si>
  <si>
    <t>00814</t>
  </si>
  <si>
    <t>0321-2904951</t>
  </si>
  <si>
    <t>02-132202-010</t>
  </si>
  <si>
    <t>KHIZAR</t>
  </si>
  <si>
    <t>FAREED AHMED</t>
  </si>
  <si>
    <t>0333-3274585</t>
  </si>
  <si>
    <t>02-132202-011</t>
  </si>
  <si>
    <t>SYED AHSAN HUSSAIN</t>
  </si>
  <si>
    <t>SYED ARIF HUSSAIN</t>
  </si>
  <si>
    <t>03432802260</t>
  </si>
  <si>
    <t>02-134202-112</t>
  </si>
  <si>
    <t>YASIR ALI</t>
  </si>
  <si>
    <t>ARBAB ALI SHAIKH</t>
  </si>
  <si>
    <t>0132530</t>
  </si>
  <si>
    <t>32895</t>
  </si>
  <si>
    <t>03432802261</t>
  </si>
  <si>
    <t>02-132202-013</t>
  </si>
  <si>
    <t>AHMED ALI</t>
  </si>
  <si>
    <t>MUHAMMAD ASGHAR KHAN</t>
  </si>
  <si>
    <t>0097450709392</t>
  </si>
  <si>
    <t>02-132202-014</t>
  </si>
  <si>
    <t>MUHAMMAD HASSAM REHAN</t>
  </si>
  <si>
    <t>REHAN KASHIF</t>
  </si>
  <si>
    <t>0134390</t>
  </si>
  <si>
    <t>00851</t>
  </si>
  <si>
    <t>03222540950</t>
  </si>
  <si>
    <t>02-132202-015</t>
  </si>
  <si>
    <t>DANIAL AZEEM</t>
  </si>
  <si>
    <t>AZEEM UDDIN AHMED</t>
  </si>
  <si>
    <t>0134846</t>
  </si>
  <si>
    <t>00855</t>
  </si>
  <si>
    <t>03463221211</t>
  </si>
  <si>
    <t>02-132202-016</t>
  </si>
  <si>
    <t>MUHAMMAD AHSAN</t>
  </si>
  <si>
    <t>MUHAMMAD SHAKIR</t>
  </si>
  <si>
    <t>0135426</t>
  </si>
  <si>
    <t>00861</t>
  </si>
  <si>
    <t>0300-2466391</t>
  </si>
  <si>
    <t>02-132202-017</t>
  </si>
  <si>
    <t>MUHAMMAD MUJEEB</t>
  </si>
  <si>
    <t>0133084</t>
  </si>
  <si>
    <t>00815</t>
  </si>
  <si>
    <t>03478303505</t>
  </si>
  <si>
    <t>02-132202-018</t>
  </si>
  <si>
    <t>IMRAN ALI</t>
  </si>
  <si>
    <t>MOHAMMAD QASIM</t>
  </si>
  <si>
    <t>03032777312</t>
  </si>
  <si>
    <t>02-132202-019</t>
  </si>
  <si>
    <t>HAMZA AHMED AGHA</t>
  </si>
  <si>
    <t>MINHAJ UD DIN AHMED</t>
  </si>
  <si>
    <t>03353705014</t>
  </si>
  <si>
    <t>02-132202-020</t>
  </si>
  <si>
    <t>SAADULLAH MUNIR</t>
  </si>
  <si>
    <t>MUHAMMAD MUNIR</t>
  </si>
  <si>
    <t>03310222994</t>
  </si>
  <si>
    <t>02-132202-021</t>
  </si>
  <si>
    <t>SHIZA MUGHAL</t>
  </si>
  <si>
    <t>AAMIR IDREES</t>
  </si>
  <si>
    <t>0133494</t>
  </si>
  <si>
    <t>00826</t>
  </si>
  <si>
    <t>03412120651</t>
  </si>
  <si>
    <t>02-132202-022</t>
  </si>
  <si>
    <t>MUQADDAS NIGAR</t>
  </si>
  <si>
    <t>NIGAR ALI</t>
  </si>
  <si>
    <t>0133629</t>
  </si>
  <si>
    <t>00829</t>
  </si>
  <si>
    <t>0342-1396257</t>
  </si>
  <si>
    <t>02-132202-024</t>
  </si>
  <si>
    <t>SYED MURTAZA HAIDER RIZVI</t>
  </si>
  <si>
    <t>SYED MUSTAFA HAIDER RIZVI</t>
  </si>
  <si>
    <t>0133501</t>
  </si>
  <si>
    <t>00827</t>
  </si>
  <si>
    <t>03112515857</t>
  </si>
  <si>
    <t>02-132202-025</t>
  </si>
  <si>
    <t>DANIA SAMI</t>
  </si>
  <si>
    <t>SAMI WAHEED</t>
  </si>
  <si>
    <t>0133170</t>
  </si>
  <si>
    <t>00819</t>
  </si>
  <si>
    <t>03008989505</t>
  </si>
  <si>
    <t>02-132202-026</t>
  </si>
  <si>
    <t>HAMZA HUSSAIN BHUTTA</t>
  </si>
  <si>
    <t>ASIF HUSSAIN BHUTTA</t>
  </si>
  <si>
    <t>0133156</t>
  </si>
  <si>
    <t>00816</t>
  </si>
  <si>
    <t>03003726817</t>
  </si>
  <si>
    <t>02-132202-028</t>
  </si>
  <si>
    <t>AFTAB AKHTAR</t>
  </si>
  <si>
    <t>MUHAMMAD AKHTAR</t>
  </si>
  <si>
    <t>0133959</t>
  </si>
  <si>
    <t>00844</t>
  </si>
  <si>
    <t>03243282739</t>
  </si>
  <si>
    <t>02-132202-029</t>
  </si>
  <si>
    <t>MUHAMMAD UMAIR MUNIR</t>
  </si>
  <si>
    <t>03243282740</t>
  </si>
  <si>
    <t>02-132202-030</t>
  </si>
  <si>
    <t>MUHAMMAD ARSALAN</t>
  </si>
  <si>
    <t>MUHAMMAD NAEEM</t>
  </si>
  <si>
    <t>03243282741</t>
  </si>
  <si>
    <t>02-132202-031</t>
  </si>
  <si>
    <t>MOIZ AHMED</t>
  </si>
  <si>
    <t>MANSOOR AHMED</t>
  </si>
  <si>
    <t>03243282742</t>
  </si>
  <si>
    <t>02-132202-032</t>
  </si>
  <si>
    <t>MAHAM ZEHRA</t>
  </si>
  <si>
    <t>IRFAN HAIDER</t>
  </si>
  <si>
    <t>0133971</t>
  </si>
  <si>
    <t>00842</t>
  </si>
  <si>
    <t>03243282743</t>
  </si>
  <si>
    <t>02-132202-033</t>
  </si>
  <si>
    <t>FAIZAN AHMED</t>
  </si>
  <si>
    <t>NAZIR AHMED</t>
  </si>
  <si>
    <t>03243282744</t>
  </si>
  <si>
    <t>02-132202-034</t>
  </si>
  <si>
    <t>RIZWAN MAJEED</t>
  </si>
  <si>
    <t>ABDUL MAJEED</t>
  </si>
  <si>
    <t>03243282745</t>
  </si>
  <si>
    <t>02-132202-035</t>
  </si>
  <si>
    <t>TAHA SIDDIQUI</t>
  </si>
  <si>
    <t>NADEEM AHMED SIDDIQUI</t>
  </si>
  <si>
    <t>03243282746</t>
  </si>
  <si>
    <t>02-132202-036</t>
  </si>
  <si>
    <t>ABUL HASSAN KHAN GHAURI</t>
  </si>
  <si>
    <t>ABDUL RAUF KHAN GHAURI</t>
  </si>
  <si>
    <t>0134108</t>
  </si>
  <si>
    <t>00846</t>
  </si>
  <si>
    <t>03243282748</t>
  </si>
  <si>
    <t>02-132202-037</t>
  </si>
  <si>
    <t>MUSKAN ABDULLAH</t>
  </si>
  <si>
    <t>SAID UD DIN</t>
  </si>
  <si>
    <t>0137213</t>
  </si>
  <si>
    <t>00869</t>
  </si>
  <si>
    <t>03243282749</t>
  </si>
  <si>
    <t>02-132202-039</t>
  </si>
  <si>
    <t>FAHAD LAGHARI</t>
  </si>
  <si>
    <t>GHULAM SHABIR LAGHARI</t>
  </si>
  <si>
    <t>03243282751</t>
  </si>
  <si>
    <t>02-132202-040</t>
  </si>
  <si>
    <t>ABDUL REHMAN ARSHAD</t>
  </si>
  <si>
    <t>MUHAMMAD ARSHAD</t>
  </si>
  <si>
    <t>0133637</t>
  </si>
  <si>
    <t>00830</t>
  </si>
  <si>
    <t>03243282752</t>
  </si>
  <si>
    <t>02-132202-041</t>
  </si>
  <si>
    <t>TALHA JAMAL</t>
  </si>
  <si>
    <t>JAMAL AHMED</t>
  </si>
  <si>
    <t>03243282753</t>
  </si>
  <si>
    <t>02-131202-001</t>
  </si>
  <si>
    <t>KHIZRA TARIQ SYEDA</t>
  </si>
  <si>
    <t>SYED AHMED TARIQ</t>
  </si>
  <si>
    <t>0134020</t>
  </si>
  <si>
    <t>0300-3388148</t>
  </si>
  <si>
    <t>02-131202-002</t>
  </si>
  <si>
    <t>QURAT UL AIN RIZWAN</t>
  </si>
  <si>
    <t>RIZWAN BUTT</t>
  </si>
  <si>
    <t>03442244936</t>
  </si>
  <si>
    <t>02-131202-004</t>
  </si>
  <si>
    <t>ISSMAH KHAN</t>
  </si>
  <si>
    <t>SHAMAREZ</t>
  </si>
  <si>
    <t>0133789</t>
  </si>
  <si>
    <t>03322987713</t>
  </si>
  <si>
    <t>02-131202-005</t>
  </si>
  <si>
    <t>DIYAN ALI SHAIKH</t>
  </si>
  <si>
    <t>MUZAFFAR ALI</t>
  </si>
  <si>
    <t>0134177</t>
  </si>
  <si>
    <t>03342003656</t>
  </si>
  <si>
    <t>02-131202-006</t>
  </si>
  <si>
    <t>MUNAM SULTAN</t>
  </si>
  <si>
    <t>MUHAMMAD ASHFAQ</t>
  </si>
  <si>
    <t>03422770694</t>
  </si>
  <si>
    <t>02-131202-007</t>
  </si>
  <si>
    <t>HANIYAH NADEEM</t>
  </si>
  <si>
    <t>SYED MOHAMMAD NADEEM</t>
  </si>
  <si>
    <t>03048236097</t>
  </si>
  <si>
    <t>02-131202-008</t>
  </si>
  <si>
    <t>JAMSHED ALI</t>
  </si>
  <si>
    <t>IQBAL HUSSAIN</t>
  </si>
  <si>
    <t>0133224</t>
  </si>
  <si>
    <t>0346-1447466</t>
  </si>
  <si>
    <t>02-131202-009</t>
  </si>
  <si>
    <t>OSAMA ABBAS</t>
  </si>
  <si>
    <t>MUHAMMAD ABBAS</t>
  </si>
  <si>
    <t>0340 8734279</t>
  </si>
  <si>
    <t>02-131202-011</t>
  </si>
  <si>
    <t>SHAHAB TAHIR</t>
  </si>
  <si>
    <t>TAHIR MEHMOOD</t>
  </si>
  <si>
    <t>03460953296</t>
  </si>
  <si>
    <t>02-131202-012</t>
  </si>
  <si>
    <t>MUSTUFA</t>
  </si>
  <si>
    <t>MUHAMMAD IDREES</t>
  </si>
  <si>
    <t>0133121</t>
  </si>
  <si>
    <t>03350135269</t>
  </si>
  <si>
    <t>02-131202-013</t>
  </si>
  <si>
    <t>ZUHRA BIBI</t>
  </si>
  <si>
    <t>FAZAL WAHAB</t>
  </si>
  <si>
    <t>0133352</t>
  </si>
  <si>
    <t>03422761231</t>
  </si>
  <si>
    <t>02-131202-014</t>
  </si>
  <si>
    <t>AQIB JAVED</t>
  </si>
  <si>
    <t>JAVED ALAM</t>
  </si>
  <si>
    <t>0134849</t>
  </si>
  <si>
    <t>03133844452</t>
  </si>
  <si>
    <t>02-131202-015</t>
  </si>
  <si>
    <t>MUHAMMAD SAAD</t>
  </si>
  <si>
    <t>JAVED AHMED</t>
  </si>
  <si>
    <t>03219205633</t>
  </si>
  <si>
    <t>02-131202-016</t>
  </si>
  <si>
    <t>ABU HURARA</t>
  </si>
  <si>
    <t>NAEEM AKHTER</t>
  </si>
  <si>
    <t>0133226</t>
  </si>
  <si>
    <t>03121085106</t>
  </si>
  <si>
    <t>02-131202-017</t>
  </si>
  <si>
    <t>JUNAID JAVED</t>
  </si>
  <si>
    <t>JAVED BHATTI</t>
  </si>
  <si>
    <t>0135845</t>
  </si>
  <si>
    <t>03402822959</t>
  </si>
  <si>
    <t>02-131202-018</t>
  </si>
  <si>
    <t>SAMAN SHAFIQUE</t>
  </si>
  <si>
    <t>MUHAMMAD SHAFIQUE</t>
  </si>
  <si>
    <t>0133578</t>
  </si>
  <si>
    <t>03121242254</t>
  </si>
  <si>
    <t>02-131202-019</t>
  </si>
  <si>
    <t>HASSAN AKHTAR</t>
  </si>
  <si>
    <t>0136712</t>
  </si>
  <si>
    <t>03102218298</t>
  </si>
  <si>
    <t>02-131202-020</t>
  </si>
  <si>
    <t>EHTASHAM AKMAL</t>
  </si>
  <si>
    <t>0134568</t>
  </si>
  <si>
    <t>03132109729</t>
  </si>
  <si>
    <t>02-131202-021</t>
  </si>
  <si>
    <t>HUDA SAFI UDDIN</t>
  </si>
  <si>
    <t>SYED SAFI UDDIN</t>
  </si>
  <si>
    <t>0133350</t>
  </si>
  <si>
    <t>03362607242</t>
  </si>
  <si>
    <t>02-131202-022</t>
  </si>
  <si>
    <t>IBAD AHMED KHAN</t>
  </si>
  <si>
    <t>WASEEM AHMED KHAN</t>
  </si>
  <si>
    <t>0134435</t>
  </si>
  <si>
    <t>03404756912</t>
  </si>
  <si>
    <t>02-131202-023</t>
  </si>
  <si>
    <t>MUHAMMAD FARDAN ASIF</t>
  </si>
  <si>
    <t>MUHAMMAD ASIF RAUF</t>
  </si>
  <si>
    <t>03352408742</t>
  </si>
  <si>
    <t>02-131202-024</t>
  </si>
  <si>
    <t>ZARYAB ANSARI</t>
  </si>
  <si>
    <t>INAM UD DIN AHMED ANSARI</t>
  </si>
  <si>
    <t>0136678</t>
  </si>
  <si>
    <t>03062949183</t>
  </si>
  <si>
    <t>02-131202-026</t>
  </si>
  <si>
    <t>ZAINAB SHABBIR</t>
  </si>
  <si>
    <t>0134021</t>
  </si>
  <si>
    <t>03333617838</t>
  </si>
  <si>
    <t>02-131202-027</t>
  </si>
  <si>
    <t>TAHIR ZAMAN</t>
  </si>
  <si>
    <t>AFSAR KHAN</t>
  </si>
  <si>
    <t>0133225</t>
  </si>
  <si>
    <t>03335308963</t>
  </si>
  <si>
    <t>02-131202-028</t>
  </si>
  <si>
    <t>MARYAM IRFAN</t>
  </si>
  <si>
    <t>SAJID IRFAN QADRI</t>
  </si>
  <si>
    <t>0133480</t>
  </si>
  <si>
    <t>0300-3480498</t>
  </si>
  <si>
    <t>02-131202-029</t>
  </si>
  <si>
    <t>AROOBA TARIQ</t>
  </si>
  <si>
    <t>MUHAMMAD TARIQ SALEEM</t>
  </si>
  <si>
    <t>0132670</t>
  </si>
  <si>
    <t>03214886029</t>
  </si>
  <si>
    <t>02-131202-031</t>
  </si>
  <si>
    <t>MUHAMMAD HAMAD</t>
  </si>
  <si>
    <t>MUHAMMAD YAMEEN</t>
  </si>
  <si>
    <t>0134398</t>
  </si>
  <si>
    <t>03160028191</t>
  </si>
  <si>
    <t>02-131202-032</t>
  </si>
  <si>
    <t>ZAIN SHAHID</t>
  </si>
  <si>
    <t>SHAHID JAVED</t>
  </si>
  <si>
    <t>0135472</t>
  </si>
  <si>
    <t>03452364190</t>
  </si>
  <si>
    <t>02-131202-033</t>
  </si>
  <si>
    <t>ABDUL QUDDOS</t>
  </si>
  <si>
    <t>MUHAMMAD ALI SAJID</t>
  </si>
  <si>
    <t>0133730</t>
  </si>
  <si>
    <t>03242325226</t>
  </si>
  <si>
    <t>02-131202-034</t>
  </si>
  <si>
    <t>WALEED BIN TAHIR</t>
  </si>
  <si>
    <t>03312823521</t>
  </si>
  <si>
    <t>02-131202-035</t>
  </si>
  <si>
    <t>MUHAMMAD ADEEL</t>
  </si>
  <si>
    <t>ABDUL JABBAR</t>
  </si>
  <si>
    <t>0134200</t>
  </si>
  <si>
    <t>03331266561</t>
  </si>
  <si>
    <t>02-131202-036</t>
  </si>
  <si>
    <t>JAWAD AHMED</t>
  </si>
  <si>
    <t>HAKIM KHAN</t>
  </si>
  <si>
    <t>0137661</t>
  </si>
  <si>
    <t>03163072630</t>
  </si>
  <si>
    <t>02-131202-037</t>
  </si>
  <si>
    <t>MUHAMMAD AMEER HAMZA</t>
  </si>
  <si>
    <t>CH SANAULLAH BHINDER</t>
  </si>
  <si>
    <t>0134493</t>
  </si>
  <si>
    <t>03106928560</t>
  </si>
  <si>
    <t>02-131202-038</t>
  </si>
  <si>
    <t>USWA ASIF</t>
  </si>
  <si>
    <t>M ASIF PERVAIZ</t>
  </si>
  <si>
    <t>0133787</t>
  </si>
  <si>
    <t>33977</t>
  </si>
  <si>
    <t>03312276305</t>
  </si>
  <si>
    <t>02-131202-041</t>
  </si>
  <si>
    <t>MUHAMMAD AMJAD</t>
  </si>
  <si>
    <t>MUHAMMAD ALEEM</t>
  </si>
  <si>
    <t>0133227</t>
  </si>
  <si>
    <t>33710</t>
  </si>
  <si>
    <t>0336-2515701</t>
  </si>
  <si>
    <t>02-131202-042</t>
  </si>
  <si>
    <t>USAMA</t>
  </si>
  <si>
    <t>MUHAMMAD AIJAZ</t>
  </si>
  <si>
    <t>0133721</t>
  </si>
  <si>
    <t>03432717704</t>
  </si>
  <si>
    <t>02-131202-043</t>
  </si>
  <si>
    <t>LALAIN FATIMA</t>
  </si>
  <si>
    <t>0341-2830446</t>
  </si>
  <si>
    <t>02-131202-045</t>
  </si>
  <si>
    <t>MUHAMMAD NOUMAN AFZAL</t>
  </si>
  <si>
    <t>MUHAMMAD AFZAL</t>
  </si>
  <si>
    <t>03463295903</t>
  </si>
  <si>
    <t>02-131202-046</t>
  </si>
  <si>
    <t>AREESHA</t>
  </si>
  <si>
    <t>0133431</t>
  </si>
  <si>
    <t>03052588431</t>
  </si>
  <si>
    <t>02-131202-047</t>
  </si>
  <si>
    <t>GHULAM MOHIUDDIN SHAIKH</t>
  </si>
  <si>
    <t>EJAZ UL HAQ</t>
  </si>
  <si>
    <t>0133076</t>
  </si>
  <si>
    <t>03472468667</t>
  </si>
  <si>
    <t>02-131202-048</t>
  </si>
  <si>
    <t>TANZILA MASOOD</t>
  </si>
  <si>
    <t>MASOOD PERVEZ</t>
  </si>
  <si>
    <t>0133788</t>
  </si>
  <si>
    <t>03052975772</t>
  </si>
  <si>
    <t>02-131202-050</t>
  </si>
  <si>
    <t>MUHAMMAD OWAIS</t>
  </si>
  <si>
    <t>MEHBOOB ALI</t>
  </si>
  <si>
    <t>0132422</t>
  </si>
  <si>
    <t>31289</t>
  </si>
  <si>
    <t>03002350006</t>
  </si>
  <si>
    <t>0320-2190594</t>
  </si>
  <si>
    <t>02-131202-051</t>
  </si>
  <si>
    <t>AHMED AYAZ</t>
  </si>
  <si>
    <t>RASHID ALI</t>
  </si>
  <si>
    <t>03342006465</t>
  </si>
  <si>
    <t>02-131202-052</t>
  </si>
  <si>
    <t>ANEESHA KUMARI</t>
  </si>
  <si>
    <t>AIL MAL</t>
  </si>
  <si>
    <t>0135476</t>
  </si>
  <si>
    <t>03162832817</t>
  </si>
  <si>
    <t>02-131202-053</t>
  </si>
  <si>
    <t>MUHAMMAD ARAIB KHAN</t>
  </si>
  <si>
    <t>AMEER ABBAS KHAN</t>
  </si>
  <si>
    <t>0133505</t>
  </si>
  <si>
    <t>03152082502</t>
  </si>
  <si>
    <t>02-131202-054</t>
  </si>
  <si>
    <t>MUHAMMAD ABDULLAH</t>
  </si>
  <si>
    <t>SHAFIQUE MEHR</t>
  </si>
  <si>
    <t>0133962</t>
  </si>
  <si>
    <t>03052317873</t>
  </si>
  <si>
    <t>02-131202-055</t>
  </si>
  <si>
    <t>SYED FAWAD ABBAS SHAH</t>
  </si>
  <si>
    <t>SYED QAMAR ABBAS SHAH</t>
  </si>
  <si>
    <t>03162679810</t>
  </si>
  <si>
    <t>02-131202-056</t>
  </si>
  <si>
    <t>IBRAHIM AHMED SHAIKH</t>
  </si>
  <si>
    <t>IFTEKHAR AHMED SHAIKH</t>
  </si>
  <si>
    <t>0133601</t>
  </si>
  <si>
    <t>03022024104</t>
  </si>
  <si>
    <t>02-131202-057</t>
  </si>
  <si>
    <t>MUHAMMAD JUNAID SALEEM QADRI</t>
  </si>
  <si>
    <t>SALEEM AKHTAR</t>
  </si>
  <si>
    <t>0133145</t>
  </si>
  <si>
    <t>03353766630</t>
  </si>
  <si>
    <t>02-131202-058</t>
  </si>
  <si>
    <t>SYED FAWAD ALI JAFFRY</t>
  </si>
  <si>
    <t>SYED MUSHARIB ALI JAFFRY</t>
  </si>
  <si>
    <t>0133462</t>
  </si>
  <si>
    <t>03460348481</t>
  </si>
  <si>
    <t>02-131202-059</t>
  </si>
  <si>
    <t>SHAZMA HUSSAIN</t>
  </si>
  <si>
    <t>RASHID HUSSAIN</t>
  </si>
  <si>
    <t>0133351</t>
  </si>
  <si>
    <t>0334-2108245</t>
  </si>
  <si>
    <t>02-131202-060</t>
  </si>
  <si>
    <t>DUA E SAMEEN</t>
  </si>
  <si>
    <t>ARSHAD ZUBAIR SIDDIQUI</t>
  </si>
  <si>
    <t>03462170398</t>
  </si>
  <si>
    <t>02-131202-061</t>
  </si>
  <si>
    <t>MUHAMMAD SHAHZAIB MUGHAL</t>
  </si>
  <si>
    <t>MUHAMMAD ZAHID HUSSAIN MUGHAL</t>
  </si>
  <si>
    <t>03458360002</t>
  </si>
  <si>
    <t>02-131202-062</t>
  </si>
  <si>
    <t>HASSAN IMRAN</t>
  </si>
  <si>
    <t>IMRAN AFAQ</t>
  </si>
  <si>
    <t>0133743</t>
  </si>
  <si>
    <t>03110811316</t>
  </si>
  <si>
    <t>02-131202-063</t>
  </si>
  <si>
    <t>KEERAT RASHID HANIF</t>
  </si>
  <si>
    <t>RASHID KARIM</t>
  </si>
  <si>
    <t>0133790</t>
  </si>
  <si>
    <t>03362840574</t>
  </si>
  <si>
    <t>02-131202-064</t>
  </si>
  <si>
    <t>HAFIZ RAO MUHAMMAD ZEESHAN RAIS</t>
  </si>
  <si>
    <t>RAIS AHMED</t>
  </si>
  <si>
    <t>0134394</t>
  </si>
  <si>
    <t>03362840575</t>
  </si>
  <si>
    <t>02-131202-065</t>
  </si>
  <si>
    <t>MUHAMMAD MOASFAR JAVED</t>
  </si>
  <si>
    <t>JAVED ALTAF</t>
  </si>
  <si>
    <t>0133798</t>
  </si>
  <si>
    <t>03362840576</t>
  </si>
  <si>
    <t>02-131202-066</t>
  </si>
  <si>
    <t>SYED ABDULLAH HUSSAINI</t>
  </si>
  <si>
    <t>SYED OBAIDULLAH HUSSAINI</t>
  </si>
  <si>
    <t>0135122</t>
  </si>
  <si>
    <t>03362840577</t>
  </si>
  <si>
    <t>02-131202-068</t>
  </si>
  <si>
    <t>BASIL JAMIL</t>
  </si>
  <si>
    <t>JAMIL AHMED</t>
  </si>
  <si>
    <t>0133424</t>
  </si>
  <si>
    <t>03362840580</t>
  </si>
  <si>
    <t>02-131202-069</t>
  </si>
  <si>
    <t>MUHAMMAD HASSAN KHAN</t>
  </si>
  <si>
    <t>MUHAMMAD HASIB KHAN</t>
  </si>
  <si>
    <t>0134994</t>
  </si>
  <si>
    <t>03362840581</t>
  </si>
  <si>
    <t>02-131202-070</t>
  </si>
  <si>
    <t>HAMZA BIN ATIQ</t>
  </si>
  <si>
    <t>ATIQ UR REHMAN</t>
  </si>
  <si>
    <t>0135128</t>
  </si>
  <si>
    <t>03362840582</t>
  </si>
  <si>
    <t>02-131202-071</t>
  </si>
  <si>
    <t>AIMAN SIDDIQUI</t>
  </si>
  <si>
    <t>SHAHAB ALAM SIDDIQUI</t>
  </si>
  <si>
    <t>0133619</t>
  </si>
  <si>
    <t>03362840583</t>
  </si>
  <si>
    <t>0331-2625750</t>
  </si>
  <si>
    <t>02-131202-072</t>
  </si>
  <si>
    <t>FAIZA SALAHUDDIN</t>
  </si>
  <si>
    <t>MUHAMMAD SALAHUDDIN</t>
  </si>
  <si>
    <t>03362840584</t>
  </si>
  <si>
    <t>02-131202-074</t>
  </si>
  <si>
    <t>SYED MUHAMMAD SAAD BIN SHAUKAT</t>
  </si>
  <si>
    <t>SYED SHAUKAT AZIZ</t>
  </si>
  <si>
    <t>0134017</t>
  </si>
  <si>
    <t>03362840587</t>
  </si>
  <si>
    <t>02-131202-075</t>
  </si>
  <si>
    <t>TAZAIM AMIR</t>
  </si>
  <si>
    <t>AMIR SHAKOOR SHAIKH</t>
  </si>
  <si>
    <t>0134851</t>
  </si>
  <si>
    <t>03362840588</t>
  </si>
  <si>
    <t>02-131202-076</t>
  </si>
  <si>
    <t>MUHAMMAD SUFIYAN PATEL</t>
  </si>
  <si>
    <t>MUHAMMAD QASIM</t>
  </si>
  <si>
    <t>0134393</t>
  </si>
  <si>
    <t>03362840589</t>
  </si>
  <si>
    <t>02-131202-079</t>
  </si>
  <si>
    <t>HIRA JAHANGIR</t>
  </si>
  <si>
    <t>JAHANGIR HUSSAIN</t>
  </si>
  <si>
    <t>0133715</t>
  </si>
  <si>
    <t>03362840592</t>
  </si>
  <si>
    <t>02-131202-080</t>
  </si>
  <si>
    <t>TALHA ZAFAR</t>
  </si>
  <si>
    <t>RIAZ AHMED ZAFAR</t>
  </si>
  <si>
    <t>0134917</t>
  </si>
  <si>
    <t>03362840593</t>
  </si>
  <si>
    <t>02-131202-081</t>
  </si>
  <si>
    <t>MUHAMMAD MUAZ SHAHZAD</t>
  </si>
  <si>
    <t>0134559</t>
  </si>
  <si>
    <t>03362840594</t>
  </si>
  <si>
    <t>02-131202-082</t>
  </si>
  <si>
    <t>USAMA RIAZ</t>
  </si>
  <si>
    <t>MUHAMMAD RIAZ</t>
  </si>
  <si>
    <t>0135383</t>
  </si>
  <si>
    <t>03362840595</t>
  </si>
  <si>
    <t>02-131202-083</t>
  </si>
  <si>
    <t>ATIF</t>
  </si>
  <si>
    <t>MUHAMMAD PERVAIZ</t>
  </si>
  <si>
    <t>0137606</t>
  </si>
  <si>
    <t>03362840596</t>
  </si>
  <si>
    <t>02-131202-084</t>
  </si>
  <si>
    <t>MUHAMMAD SAAD TALIB ZAIDI</t>
  </si>
  <si>
    <t>NADEEM TALIB</t>
  </si>
  <si>
    <t>03362840597</t>
  </si>
  <si>
    <t>02-134202-001</t>
  </si>
  <si>
    <t>SHIZA QURESHI</t>
  </si>
  <si>
    <t>RASOOL BUX QURESHI</t>
  </si>
  <si>
    <t>0132791</t>
  </si>
  <si>
    <t>03222411830</t>
  </si>
  <si>
    <t>02-134202-002</t>
  </si>
  <si>
    <t>EIMAN WAHAB</t>
  </si>
  <si>
    <t>ABDUL WAHAB SARBAZI</t>
  </si>
  <si>
    <t>0132962</t>
  </si>
  <si>
    <t>03232586354</t>
  </si>
  <si>
    <t>02-134202-003</t>
  </si>
  <si>
    <t>ALI USMAN</t>
  </si>
  <si>
    <t>ALI GULZAR</t>
  </si>
  <si>
    <t>03363731172</t>
  </si>
  <si>
    <t>02-134202-004</t>
  </si>
  <si>
    <t>MARIUM AMIN SHAIKH</t>
  </si>
  <si>
    <t>SHAIKH AMIN IQBAL</t>
  </si>
  <si>
    <t>0134845</t>
  </si>
  <si>
    <t>03332397178</t>
  </si>
  <si>
    <t>02-134202-005</t>
  </si>
  <si>
    <t>SANA MEMON</t>
  </si>
  <si>
    <t>MUKHTIAR ALI MEMON</t>
  </si>
  <si>
    <t>03086498968</t>
  </si>
  <si>
    <t>02-134202-006</t>
  </si>
  <si>
    <t>ALI GAUHAR</t>
  </si>
  <si>
    <t>SHAUKAT ALI</t>
  </si>
  <si>
    <t>0135028</t>
  </si>
  <si>
    <t>03213781094</t>
  </si>
  <si>
    <t>02-134202-007</t>
  </si>
  <si>
    <t>HASSAN RASOOL SIDDIQUI</t>
  </si>
  <si>
    <t>GHULAM RASOOL</t>
  </si>
  <si>
    <t>0134144</t>
  </si>
  <si>
    <t>03112424995</t>
  </si>
  <si>
    <t>02-134202-008</t>
  </si>
  <si>
    <t>ABDUS SAMI QADIR</t>
  </si>
  <si>
    <t>MUHAMMAD QADIR</t>
  </si>
  <si>
    <t>03032067746</t>
  </si>
  <si>
    <t>02-134202-009</t>
  </si>
  <si>
    <t>RAAHIMA IRFAN</t>
  </si>
  <si>
    <t>SYED IRFAN ALI RASHIDI</t>
  </si>
  <si>
    <t>0132804</t>
  </si>
  <si>
    <t>03008908903</t>
  </si>
  <si>
    <t>02-134202-010</t>
  </si>
  <si>
    <t>HASSAN BIN JAVED</t>
  </si>
  <si>
    <t>JAVED IQBAL</t>
  </si>
  <si>
    <t>03164282887</t>
  </si>
  <si>
    <t>02-134202-011</t>
  </si>
  <si>
    <t>SYADA KISSA BATOOL JAFFRI</t>
  </si>
  <si>
    <t>SYAD ALI QASIM JAFFRI</t>
  </si>
  <si>
    <t>0132840</t>
  </si>
  <si>
    <t>0333-2121640</t>
  </si>
  <si>
    <t>02-134202-012</t>
  </si>
  <si>
    <t>HAJRA ZAMAN</t>
  </si>
  <si>
    <t>MUHAMMAD ZAMAN</t>
  </si>
  <si>
    <t>0133122</t>
  </si>
  <si>
    <t>03223631123</t>
  </si>
  <si>
    <t>02-134202-013</t>
  </si>
  <si>
    <t>ABDULLAH GOHAR</t>
  </si>
  <si>
    <t>GOHAR JAWAID</t>
  </si>
  <si>
    <t>03070229564</t>
  </si>
  <si>
    <t>02-134202-014</t>
  </si>
  <si>
    <t>IFTIKHAR UL HAQ</t>
  </si>
  <si>
    <t>03361840827</t>
  </si>
  <si>
    <t>02-134202-015</t>
  </si>
  <si>
    <t>HABIBA AMIR</t>
  </si>
  <si>
    <t>AMIR SYED ALI OSMAN</t>
  </si>
  <si>
    <t>0133717</t>
  </si>
  <si>
    <t>03323530734</t>
  </si>
  <si>
    <t>02-134202-016</t>
  </si>
  <si>
    <t>MUHAMMAD ALI SHAN</t>
  </si>
  <si>
    <t>MANZOOR AHMED</t>
  </si>
  <si>
    <t>0132618</t>
  </si>
  <si>
    <t>03336655441</t>
  </si>
  <si>
    <t>02-134202-017</t>
  </si>
  <si>
    <t>AAMNA ILYAS</t>
  </si>
  <si>
    <t>ILYAS AHMED SHAHZAD</t>
  </si>
  <si>
    <t>03406098736</t>
  </si>
  <si>
    <t>02-134202-018</t>
  </si>
  <si>
    <t>NIMRA MUSHTAQ</t>
  </si>
  <si>
    <t>MUSHTAQ AHMED KHAN</t>
  </si>
  <si>
    <t>03333188002</t>
  </si>
  <si>
    <t>02-134202-019</t>
  </si>
  <si>
    <t>AREEJ ASIF</t>
  </si>
  <si>
    <t>MUHAMMAD ASIF ASHRAF</t>
  </si>
  <si>
    <t>03343317720</t>
  </si>
  <si>
    <t>02-134202-021</t>
  </si>
  <si>
    <t>SYED JUNAID AHSAN</t>
  </si>
  <si>
    <t>SYED AZHAR AHSAN</t>
  </si>
  <si>
    <t>03482173757</t>
  </si>
  <si>
    <t>02-134202-022</t>
  </si>
  <si>
    <t>SALEH SAFDAR</t>
  </si>
  <si>
    <t>MUHAMMAD SAFDAR BUTT</t>
  </si>
  <si>
    <t>0321-8238949</t>
  </si>
  <si>
    <t>02-134202-023</t>
  </si>
  <si>
    <t>ABDULLAH MASOOD</t>
  </si>
  <si>
    <t>KHALID MASOOD</t>
  </si>
  <si>
    <t>0133167</t>
  </si>
  <si>
    <t>03002350581</t>
  </si>
  <si>
    <t>02-134202-024</t>
  </si>
  <si>
    <t>ZAIN KAZIM SHAIKH</t>
  </si>
  <si>
    <t>MUHAMMAD KAZIM SHAIKH</t>
  </si>
  <si>
    <t>03322328960</t>
  </si>
  <si>
    <t>02-134202-026</t>
  </si>
  <si>
    <t>ALI AHMED</t>
  </si>
  <si>
    <t>0137032</t>
  </si>
  <si>
    <t>03332201302</t>
  </si>
  <si>
    <t>02-134202-028</t>
  </si>
  <si>
    <t>MUHAMMAD AHMED TARIQ</t>
  </si>
  <si>
    <t>03331270425</t>
  </si>
  <si>
    <t>02-134202-029</t>
  </si>
  <si>
    <t>JAVERIA NOORANI</t>
  </si>
  <si>
    <t>MUHAMMAD IQBAL NOORANI</t>
  </si>
  <si>
    <t>0133953</t>
  </si>
  <si>
    <t>03341236866</t>
  </si>
  <si>
    <t>02-134202-030</t>
  </si>
  <si>
    <t>YUAAB BHATTI</t>
  </si>
  <si>
    <t>FARMAN MASIH</t>
  </si>
  <si>
    <t>03327855190</t>
  </si>
  <si>
    <t>02-134202-031</t>
  </si>
  <si>
    <t>MUZAMIL ALI</t>
  </si>
  <si>
    <t>03043931008</t>
  </si>
  <si>
    <t>02-134202-032</t>
  </si>
  <si>
    <t>USAMA KASHIF</t>
  </si>
  <si>
    <t>KASHIF AZIZ</t>
  </si>
  <si>
    <t>0134401</t>
  </si>
  <si>
    <t>03472628020</t>
  </si>
  <si>
    <t>02-134202-033</t>
  </si>
  <si>
    <t>NAUREEN IQBAL</t>
  </si>
  <si>
    <t>MALIK MUHAMMAD IQBAL</t>
  </si>
  <si>
    <t>03012755587</t>
  </si>
  <si>
    <t>02-134202-034</t>
  </si>
  <si>
    <t>WARISHA KHAN</t>
  </si>
  <si>
    <t>WASI KHAN</t>
  </si>
  <si>
    <t>03312286715</t>
  </si>
  <si>
    <t>02-134202-036</t>
  </si>
  <si>
    <t>SYEDA DARAKSHAN AHMED</t>
  </si>
  <si>
    <t>SHAH AHMED JAMAL</t>
  </si>
  <si>
    <t>0133670</t>
  </si>
  <si>
    <t>03313561085</t>
  </si>
  <si>
    <t>02-134202-037</t>
  </si>
  <si>
    <t>LAIBA TASAWAR</t>
  </si>
  <si>
    <t>SHAMIM TASAWAR</t>
  </si>
  <si>
    <t>0134852</t>
  </si>
  <si>
    <t>0302-2047739</t>
  </si>
  <si>
    <t>02-134202-038</t>
  </si>
  <si>
    <t>HIBA HASAN</t>
  </si>
  <si>
    <t>SYED TAQI HASAN ZAIDI</t>
  </si>
  <si>
    <t>03002541587</t>
  </si>
  <si>
    <t>02-134202-039</t>
  </si>
  <si>
    <t>MUHAMMAD</t>
  </si>
  <si>
    <t>HABIB ULLAH</t>
  </si>
  <si>
    <t>03232407144</t>
  </si>
  <si>
    <t>02-134202-040</t>
  </si>
  <si>
    <t>SUNDESH KUMAR BOBBY</t>
  </si>
  <si>
    <t>CHANDU MAL</t>
  </si>
  <si>
    <t>0322-3418295</t>
  </si>
  <si>
    <t>02-134202-041</t>
  </si>
  <si>
    <t>ABDUL RAFAY KHAN</t>
  </si>
  <si>
    <t>ARIF ALI KHAN</t>
  </si>
  <si>
    <t>03323374897</t>
  </si>
  <si>
    <t>02-134202-042</t>
  </si>
  <si>
    <t>ADAN UDDIN</t>
  </si>
  <si>
    <t>ALEEM UDDIN QURESHI</t>
  </si>
  <si>
    <t>0133168</t>
  </si>
  <si>
    <t>03036409250</t>
  </si>
  <si>
    <t>02-134202-043</t>
  </si>
  <si>
    <t>MIR MUHAMMAD ALI</t>
  </si>
  <si>
    <t>MIR MUHAMMAD KHALIL ULLAH</t>
  </si>
  <si>
    <t>0135274</t>
  </si>
  <si>
    <t>34959</t>
  </si>
  <si>
    <t>03312630837</t>
  </si>
  <si>
    <t>02-134202-044</t>
  </si>
  <si>
    <t>USAMA ASHRAF</t>
  </si>
  <si>
    <t>MUHAMMAD ASHRAF</t>
  </si>
  <si>
    <t>Indicate alternate courses read against failed courses “Web Engineering”, “Web Engineering Lab” in Spring 2023 and “Neural Networks &amp; Fuzzy Logic” in Spring 2024</t>
  </si>
  <si>
    <t>03363017833</t>
  </si>
  <si>
    <t>02-134202-046</t>
  </si>
  <si>
    <t>MUHAMMAD HASNAIN</t>
  </si>
  <si>
    <t>MUHAMMAD AMIN</t>
  </si>
  <si>
    <t>03203151665</t>
  </si>
  <si>
    <t>02-134202-047</t>
  </si>
  <si>
    <t>ALINA</t>
  </si>
  <si>
    <t>MUHAMMAD AYUB</t>
  </si>
  <si>
    <t>0133688</t>
  </si>
  <si>
    <t>03458949447</t>
  </si>
  <si>
    <t>02-134202-048</t>
  </si>
  <si>
    <t>SAAD ULLAH KHAN</t>
  </si>
  <si>
    <t>AHSAN ULLAH KHAN</t>
  </si>
  <si>
    <t>03102414261</t>
  </si>
  <si>
    <t>02-134202-049</t>
  </si>
  <si>
    <t>SHAHEER IMRAN</t>
  </si>
  <si>
    <t>IMRAN ISHAQ</t>
  </si>
  <si>
    <t>0132680</t>
  </si>
  <si>
    <t>03472750014</t>
  </si>
  <si>
    <t>02-134202-050</t>
  </si>
  <si>
    <t>MUSTAFA OVAIS</t>
  </si>
  <si>
    <t>OVAIS SHUJA</t>
  </si>
  <si>
    <t>03002065945</t>
  </si>
  <si>
    <t>02-134202-051</t>
  </si>
  <si>
    <t>SHAHZADI ZAINUB MUMTAZ</t>
  </si>
  <si>
    <t>MUMTAZ ALI</t>
  </si>
  <si>
    <t>03330384366</t>
  </si>
  <si>
    <t>02-134202-052</t>
  </si>
  <si>
    <t>ALIYAN REHMAN</t>
  </si>
  <si>
    <t>SHAFIQ UR REHMAN</t>
  </si>
  <si>
    <t>0133978</t>
  </si>
  <si>
    <t>03323537811</t>
  </si>
  <si>
    <t>02-134202-053</t>
  </si>
  <si>
    <t>NAEEM UR REHMAN</t>
  </si>
  <si>
    <t>MANZOOR HASSAN</t>
  </si>
  <si>
    <t>0133671</t>
  </si>
  <si>
    <t>03471148168</t>
  </si>
  <si>
    <t>02-134202-056</t>
  </si>
  <si>
    <t>TAYYABA IMAM</t>
  </si>
  <si>
    <t>SYED AFZAL IMAM</t>
  </si>
  <si>
    <t>03036684396</t>
  </si>
  <si>
    <t>02-134202-057</t>
  </si>
  <si>
    <t>YUSRA ATHER SYED</t>
  </si>
  <si>
    <t>SYED MUHAMMAD ATHER SHAKEEL</t>
  </si>
  <si>
    <t>0132775</t>
  </si>
  <si>
    <t>03042753369</t>
  </si>
  <si>
    <t>02-134202-059</t>
  </si>
  <si>
    <t>FARAH SIDDIQUI</t>
  </si>
  <si>
    <t>MUHAMMAD TANVEER</t>
  </si>
  <si>
    <t>03440033332</t>
  </si>
  <si>
    <t>02-134202-060</t>
  </si>
  <si>
    <t>ALINA NADEEM</t>
  </si>
  <si>
    <t>NADEEM IMRAN</t>
  </si>
  <si>
    <t>0133620</t>
  </si>
  <si>
    <t>03112312434</t>
  </si>
  <si>
    <t>02-134202-061</t>
  </si>
  <si>
    <t>MUSTAFA KAMAL</t>
  </si>
  <si>
    <t>KAMAL AHMED</t>
  </si>
  <si>
    <t>0135290</t>
  </si>
  <si>
    <t>03112616031</t>
  </si>
  <si>
    <t>02-134202-063</t>
  </si>
  <si>
    <t>SYED SHAYAN AHMED</t>
  </si>
  <si>
    <t>SYED ZAHEER AHMED</t>
  </si>
  <si>
    <t>0134104</t>
  </si>
  <si>
    <t>03122683505</t>
  </si>
  <si>
    <t>02-134202-065</t>
  </si>
  <si>
    <t>ABDUL REHMAN YAQOOB</t>
  </si>
  <si>
    <t>MUHAMMAD YAQOOB</t>
  </si>
  <si>
    <t>03158173978</t>
  </si>
  <si>
    <t>02-134202-067</t>
  </si>
  <si>
    <t>MUSADDIQ ALI SADIQ</t>
  </si>
  <si>
    <t>AKHTAR ALI ABID</t>
  </si>
  <si>
    <t>0134569</t>
  </si>
  <si>
    <t>03232502247</t>
  </si>
  <si>
    <t>02-134202-068</t>
  </si>
  <si>
    <t>MUHAMMAD USMAN RASHID</t>
  </si>
  <si>
    <t>RASHID RAZZAK</t>
  </si>
  <si>
    <t>03313860905</t>
  </si>
  <si>
    <t>02-134202-069</t>
  </si>
  <si>
    <t>SHEIKH MUHAMMAD SAAD</t>
  </si>
  <si>
    <t>SHEIKH SOHAIL AHMED</t>
  </si>
  <si>
    <t>03125835023</t>
  </si>
  <si>
    <t>02-134202-070</t>
  </si>
  <si>
    <t>HAMMAD RANDHAWA</t>
  </si>
  <si>
    <t>0133796</t>
  </si>
  <si>
    <t>0310-2021321</t>
  </si>
  <si>
    <t>02-134202-071</t>
  </si>
  <si>
    <t>ALISHA KHAN</t>
  </si>
  <si>
    <t>MUHAMMAD MATEEN KHAN</t>
  </si>
  <si>
    <t>03132656524</t>
  </si>
  <si>
    <t>02-134202-072</t>
  </si>
  <si>
    <t>MUHAMMAD HADI</t>
  </si>
  <si>
    <t>MUHAMMAD HANIF</t>
  </si>
  <si>
    <t>0133504</t>
  </si>
  <si>
    <t>03102729583</t>
  </si>
  <si>
    <t>02-134202-073</t>
  </si>
  <si>
    <t>ABDUL WASAY KHAN</t>
  </si>
  <si>
    <t>SHAHBAZ BASHIR KHAN</t>
  </si>
  <si>
    <t>03353465691</t>
  </si>
  <si>
    <t>02-134202-074</t>
  </si>
  <si>
    <t>OSAID FAISAL</t>
  </si>
  <si>
    <t>FAISAL YAQOOB</t>
  </si>
  <si>
    <t>0134181</t>
  </si>
  <si>
    <t>0307-2885045</t>
  </si>
  <si>
    <t>02-134202-075</t>
  </si>
  <si>
    <t>ZEESHAN ALI</t>
  </si>
  <si>
    <t>MAZHAR AHMED</t>
  </si>
  <si>
    <t>0134117</t>
  </si>
  <si>
    <t>0347-2435865</t>
  </si>
  <si>
    <t>02-134202-076</t>
  </si>
  <si>
    <t>RANA MUHAMMAD SHAMAS</t>
  </si>
  <si>
    <t>ABDUL WAHID</t>
  </si>
  <si>
    <t>0137785</t>
  </si>
  <si>
    <t>03235322258</t>
  </si>
  <si>
    <t>02-134202-077</t>
  </si>
  <si>
    <t>MUHAMMAD SUHAIB BHATTI</t>
  </si>
  <si>
    <t>TANVEER ANJUM BHATTI</t>
  </si>
  <si>
    <t>0137512</t>
  </si>
  <si>
    <t>0336-2339026</t>
  </si>
  <si>
    <t>02-134202-079</t>
  </si>
  <si>
    <t>FAIZA SANJRANI</t>
  </si>
  <si>
    <t>SAHIB HUSSAIN SANJRANI</t>
  </si>
  <si>
    <t>0132681</t>
  </si>
  <si>
    <t>03077977065</t>
  </si>
  <si>
    <t>02-134202-080</t>
  </si>
  <si>
    <t>NOOR MUHAMMAD</t>
  </si>
  <si>
    <t>MUHAMMAD AYAZ</t>
  </si>
  <si>
    <t>0132627</t>
  </si>
  <si>
    <t>32905</t>
  </si>
  <si>
    <t>03332325456</t>
  </si>
  <si>
    <t>02-134202-081</t>
  </si>
  <si>
    <t>FAISAL JAMIL AHMED</t>
  </si>
  <si>
    <t>0133169</t>
  </si>
  <si>
    <t>0333-2222642</t>
  </si>
  <si>
    <t>02-134202-082</t>
  </si>
  <si>
    <t>WAJEEHA SHAFIQUE</t>
  </si>
  <si>
    <t>0132961</t>
  </si>
  <si>
    <t>03462822369</t>
  </si>
  <si>
    <t>02-134202-084</t>
  </si>
  <si>
    <t>ANZAH ALI</t>
  </si>
  <si>
    <t>ALI SHER</t>
  </si>
  <si>
    <t>0133690</t>
  </si>
  <si>
    <t>0332-2288285</t>
  </si>
  <si>
    <t>02-134202-085</t>
  </si>
  <si>
    <t>ARQAM WADIWALA</t>
  </si>
  <si>
    <t>MUHAMMAD SIDDIQ WADIWALA</t>
  </si>
  <si>
    <t>0133952</t>
  </si>
  <si>
    <t>34242</t>
  </si>
  <si>
    <t>03462773570</t>
  </si>
  <si>
    <t>02-134202-086</t>
  </si>
  <si>
    <t>UMER BIN ABDUL AZIZ</t>
  </si>
  <si>
    <t>ABDUL AZIZ KHAN</t>
  </si>
  <si>
    <t>03152343935</t>
  </si>
  <si>
    <t>02-134202-087</t>
  </si>
  <si>
    <t>MUHAMMAD AHSAN ARSHAD MANZOOR</t>
  </si>
  <si>
    <t>MUHAMMAD ARSHAD MANZOOR</t>
  </si>
  <si>
    <t>0133979</t>
  </si>
  <si>
    <t>03482100469</t>
  </si>
  <si>
    <t>02-134202-089</t>
  </si>
  <si>
    <t>SAJID ALI</t>
  </si>
  <si>
    <t>SHAHID ALI</t>
  </si>
  <si>
    <t>0132622</t>
  </si>
  <si>
    <t>03152979526</t>
  </si>
  <si>
    <t>02-134202-090</t>
  </si>
  <si>
    <t>MUHAMMAD YOUSUF HABIB</t>
  </si>
  <si>
    <t>MUHAMMAD HABIB ULLAH</t>
  </si>
  <si>
    <t>0336-1818634</t>
  </si>
  <si>
    <t>02-134202-091</t>
  </si>
  <si>
    <t>ARHAM</t>
  </si>
  <si>
    <t>NAEEM</t>
  </si>
  <si>
    <t>0134800</t>
  </si>
  <si>
    <t>0311-1812126</t>
  </si>
  <si>
    <t>02-134202-092</t>
  </si>
  <si>
    <t>MUHAMMAD HARIS</t>
  </si>
  <si>
    <t>MUHAMMAD RIZWAN</t>
  </si>
  <si>
    <t>0135612</t>
  </si>
  <si>
    <t>03313905390</t>
  </si>
  <si>
    <t>02-134202-093</t>
  </si>
  <si>
    <t>HUZAIFA KODVAVI</t>
  </si>
  <si>
    <t>MUHAMMAD ASIF</t>
  </si>
  <si>
    <t>0133123</t>
  </si>
  <si>
    <t>03355054321</t>
  </si>
  <si>
    <t>02-134202-094</t>
  </si>
  <si>
    <t>SYED MUHAMMAD ASKARI ZAIDI</t>
  </si>
  <si>
    <t>SYED MUMTAZ HUSSAIN ZAIDI</t>
  </si>
  <si>
    <t>03112198979</t>
  </si>
  <si>
    <t>02-134202-095</t>
  </si>
  <si>
    <t>HUMNA GHAFFAR</t>
  </si>
  <si>
    <t>ABDUL GHAFFAR</t>
  </si>
  <si>
    <t>0133075</t>
  </si>
  <si>
    <t>0300-9282461</t>
  </si>
  <si>
    <t>02-134202-096</t>
  </si>
  <si>
    <t>RAYYAN AHMED</t>
  </si>
  <si>
    <t>0137026</t>
  </si>
  <si>
    <t>03222818718</t>
  </si>
  <si>
    <t>02-134202-097</t>
  </si>
  <si>
    <t>MUHAMMAD AREEB UDDIN</t>
  </si>
  <si>
    <t>ZAHEER UDDIN</t>
  </si>
  <si>
    <t>0135967</t>
  </si>
  <si>
    <t>03222818719</t>
  </si>
  <si>
    <t>02-134202-098</t>
  </si>
  <si>
    <t>DUAA ZAHRA RAO</t>
  </si>
  <si>
    <t>ALI RAZA</t>
  </si>
  <si>
    <t>0132963</t>
  </si>
  <si>
    <t>03222818720</t>
  </si>
  <si>
    <t>02-134202-099</t>
  </si>
  <si>
    <t>MUHAMMAD KAMRAN KHAN</t>
  </si>
  <si>
    <t>MUHAMMAD AHMED</t>
  </si>
  <si>
    <t>0134801</t>
  </si>
  <si>
    <t>03222818721</t>
  </si>
  <si>
    <t>02-134202-100</t>
  </si>
  <si>
    <t>MUHAMMAD ABDULLAH AFROZ MALLICK</t>
  </si>
  <si>
    <t>MUHAMMAD AFROZ ALAM</t>
  </si>
  <si>
    <t>03222818723</t>
  </si>
  <si>
    <t>02-134202-101</t>
  </si>
  <si>
    <t>JUNAID NADEEM</t>
  </si>
  <si>
    <t>MUHAMMAD NADEEM</t>
  </si>
  <si>
    <t>03222818725</t>
  </si>
  <si>
    <t>02-134202-102</t>
  </si>
  <si>
    <t>IQRA AMIR</t>
  </si>
  <si>
    <t>AMIR BASHIR</t>
  </si>
  <si>
    <t>0132965</t>
  </si>
  <si>
    <t>03222818726</t>
  </si>
  <si>
    <t>02-134202-104</t>
  </si>
  <si>
    <t>UROOJ ZAFAR</t>
  </si>
  <si>
    <t>ZAFAR IQBAL</t>
  </si>
  <si>
    <t>0132660</t>
  </si>
  <si>
    <t>03222818728</t>
  </si>
  <si>
    <t>02-134202-107</t>
  </si>
  <si>
    <t>GHAZIA RASHID</t>
  </si>
  <si>
    <t>MUHAMMAD RASHID ALIM</t>
  </si>
  <si>
    <t>03222818731</t>
  </si>
  <si>
    <t>02-134202-108</t>
  </si>
  <si>
    <t>KABEER ALI</t>
  </si>
  <si>
    <t>RAJAB ALI</t>
  </si>
  <si>
    <t>03222818732</t>
  </si>
  <si>
    <t>02-134202-109</t>
  </si>
  <si>
    <t>MANAHIL</t>
  </si>
  <si>
    <t>SYED HYDER ALI</t>
  </si>
  <si>
    <t>0133129</t>
  </si>
  <si>
    <t>03222818733</t>
  </si>
  <si>
    <t>02-134202-113</t>
  </si>
  <si>
    <t>MUHAMMAD FARAZ ASHRAF</t>
  </si>
  <si>
    <t>0132629</t>
  </si>
  <si>
    <t>03222818734</t>
  </si>
  <si>
    <t>02-134202-110</t>
  </si>
  <si>
    <t>NADIA KHAN</t>
  </si>
  <si>
    <t>SHABBIR AHMED</t>
  </si>
  <si>
    <r>
      <t>BS(IT) - (Fall 2020 - Spring 2024)</t>
    </r>
    <r>
      <rPr>
        <sz val="19"/>
        <color indexed="10"/>
        <rFont val="Arial Black"/>
        <family val="2"/>
      </rPr>
      <t xml:space="preserve"> </t>
    </r>
    <r>
      <rPr>
        <b/>
        <sz val="11"/>
        <color indexed="10"/>
        <rFont val="Arial Black"/>
        <family val="2"/>
      </rPr>
      <t>(6 years 72 Months)</t>
    </r>
  </si>
  <si>
    <t>02-235202-001</t>
  </si>
  <si>
    <t>SYEDA SOMA NADEEM</t>
  </si>
  <si>
    <t>SYED NADEEM UDDIN</t>
  </si>
  <si>
    <t>0134466</t>
  </si>
  <si>
    <t>03467289893</t>
  </si>
  <si>
    <t>02-235202-002</t>
  </si>
  <si>
    <t>IQRA FAROOQ</t>
  </si>
  <si>
    <t>0132262</t>
  </si>
  <si>
    <t>32271</t>
  </si>
  <si>
    <t>03363754273</t>
  </si>
  <si>
    <t>02-235202-003</t>
  </si>
  <si>
    <t>RABAB SHAHID</t>
  </si>
  <si>
    <t>SHAHID MEHMOOD</t>
  </si>
  <si>
    <t>03335431131</t>
  </si>
  <si>
    <t>02-235202-004</t>
  </si>
  <si>
    <t>MUHAMMAD ZAIN UL ABIDIN</t>
  </si>
  <si>
    <t>03122212226</t>
  </si>
  <si>
    <t>02-235202-005</t>
  </si>
  <si>
    <t>MALIK ASIF MEHMOOD</t>
  </si>
  <si>
    <t>03366728996</t>
  </si>
  <si>
    <t>02-235202-006</t>
  </si>
  <si>
    <t>MUHAMMAD LAEEQ</t>
  </si>
  <si>
    <t>0345-2369002</t>
  </si>
  <si>
    <t>02-235202-007</t>
  </si>
  <si>
    <t>AYESHA SHAHID</t>
  </si>
  <si>
    <t>MUHAMMAD SHAHID YAQOOB</t>
  </si>
  <si>
    <t>0135228</t>
  </si>
  <si>
    <t>34358</t>
  </si>
  <si>
    <t>0336-2321843</t>
  </si>
  <si>
    <t>02-235202-009</t>
  </si>
  <si>
    <t>SYED GHAYOOR ALI</t>
  </si>
  <si>
    <t>SYED IMTIAZ HUSSAIN SHAH</t>
  </si>
  <si>
    <t>0136525</t>
  </si>
  <si>
    <t>03333089517</t>
  </si>
  <si>
    <t>02-235202-011</t>
  </si>
  <si>
    <t>AMANULLAH</t>
  </si>
  <si>
    <t>MUJEEB UR REHMAN</t>
  </si>
  <si>
    <t>03408383292</t>
  </si>
  <si>
    <t>02-235202-012</t>
  </si>
  <si>
    <t>MUHAMMAD ARSHMAN RAFIQUE</t>
  </si>
  <si>
    <t>RAFIQUE AHMED SOOMRO</t>
  </si>
  <si>
    <t>0137765</t>
  </si>
  <si>
    <t>03317537497</t>
  </si>
  <si>
    <t>02-235202-014</t>
  </si>
  <si>
    <t>SARA YASIN</t>
  </si>
  <si>
    <t>MUHAMMAD YASIN</t>
  </si>
  <si>
    <t>0135123</t>
  </si>
  <si>
    <t>03082611198</t>
  </si>
  <si>
    <t>02-235202-015</t>
  </si>
  <si>
    <t>AMIR SAYAB</t>
  </si>
  <si>
    <t>NAJEEBULLAH</t>
  </si>
  <si>
    <t>0135058</t>
  </si>
  <si>
    <t>+923082870094</t>
  </si>
  <si>
    <t>02-235202-016</t>
  </si>
  <si>
    <t>TASLEEM SHARIF AHMED</t>
  </si>
  <si>
    <t>SHAMIM AHMED</t>
  </si>
  <si>
    <t>0133254</t>
  </si>
  <si>
    <t>03312505536</t>
  </si>
  <si>
    <t>02-235202-018</t>
  </si>
  <si>
    <t>AQSA IRSHAD</t>
  </si>
  <si>
    <t>IRSHAD HUSSAIN</t>
  </si>
  <si>
    <t>0135056</t>
  </si>
  <si>
    <t>03341667763</t>
  </si>
  <si>
    <t>02-235202-019</t>
  </si>
  <si>
    <t>HAMZA ABID</t>
  </si>
  <si>
    <t>ABID HUSSAIN</t>
  </si>
  <si>
    <t>0137085</t>
  </si>
  <si>
    <t>03022135921</t>
  </si>
  <si>
    <t>02-235202-020</t>
  </si>
  <si>
    <t>MUHAMMAD OWAIS BUTT</t>
  </si>
  <si>
    <t>EHSAN ELLAHI BUTT</t>
  </si>
  <si>
    <t>0135061</t>
  </si>
  <si>
    <t>03368264666</t>
  </si>
  <si>
    <t>02-235202-021</t>
  </si>
  <si>
    <t>SYED MUHAMMAD AHMED HASHMI</t>
  </si>
  <si>
    <t>MUHAMMAD TARIQ</t>
  </si>
  <si>
    <t>0134332</t>
  </si>
  <si>
    <t>03455333384</t>
  </si>
  <si>
    <t>02-235202-022</t>
  </si>
  <si>
    <t>MUHAMMAD FASIH MANSOOR</t>
  </si>
  <si>
    <t>MANSOOR HUSSAIN</t>
  </si>
  <si>
    <t>03470532991</t>
  </si>
  <si>
    <t>02-235202-023</t>
  </si>
  <si>
    <t>MUHAMMAD ANEES KHAN</t>
  </si>
  <si>
    <t>MUHAMMAD MUDASSIR KHAN</t>
  </si>
  <si>
    <t>03335468891</t>
  </si>
  <si>
    <t>02-235202-024</t>
  </si>
  <si>
    <t>ALI AKBER KHAN</t>
  </si>
  <si>
    <t>EJAZ AHMED KHAN</t>
  </si>
  <si>
    <t>0344-3980551</t>
  </si>
  <si>
    <t>02-235202-025</t>
  </si>
  <si>
    <t>MUHAMMAD HUSNAIN NISAR</t>
  </si>
  <si>
    <t>NISAR ABBAS</t>
  </si>
  <si>
    <t>0134703</t>
  </si>
  <si>
    <t>03342934784</t>
  </si>
  <si>
    <t>02-235202-026</t>
  </si>
  <si>
    <t>MUHAMMAD MAZHAR</t>
  </si>
  <si>
    <t>MUHAMMAD NASEER</t>
  </si>
  <si>
    <t>03342087986</t>
  </si>
  <si>
    <t>02-235202-027</t>
  </si>
  <si>
    <t>OBAID UR REHMAN</t>
  </si>
  <si>
    <t>MUHAMMAD ALI</t>
  </si>
  <si>
    <t>03076647486</t>
  </si>
  <si>
    <t>02-235202-028</t>
  </si>
  <si>
    <t>HASSAN SARDAR</t>
  </si>
  <si>
    <t>SARDAR ALI</t>
  </si>
  <si>
    <t>03343397553</t>
  </si>
  <si>
    <t>02-235202-029</t>
  </si>
  <si>
    <t>SARA AZIZ</t>
  </si>
  <si>
    <t>AZIZ UL HAQ GHAZI</t>
  </si>
  <si>
    <t>0134467</t>
  </si>
  <si>
    <t>03158568780</t>
  </si>
  <si>
    <t>02-235202-030</t>
  </si>
  <si>
    <t>AREEBA JUNEJO</t>
  </si>
  <si>
    <t>NAZAR MUHAMMAD JUNEJO</t>
  </si>
  <si>
    <t>03343169891</t>
  </si>
  <si>
    <t>02-235202-032</t>
  </si>
  <si>
    <t>GHULAM MUHAMMAD MUJTABA</t>
  </si>
  <si>
    <t>MUHAMMAD AAMIR QADRI</t>
  </si>
  <si>
    <t>03003471961</t>
  </si>
  <si>
    <t>02-235202-033</t>
  </si>
  <si>
    <t>MUHAMMAD FAIZAN FAROOQ</t>
  </si>
  <si>
    <t>0135812</t>
  </si>
  <si>
    <t>03102700980</t>
  </si>
  <si>
    <t>02-235202-034</t>
  </si>
  <si>
    <t>PARUS AYUB</t>
  </si>
  <si>
    <t>0132671</t>
  </si>
  <si>
    <t>03462689809</t>
  </si>
  <si>
    <t>02-235202-035</t>
  </si>
  <si>
    <t>FARAZ</t>
  </si>
  <si>
    <t>ABDUL GHAFOOR MEMON</t>
  </si>
  <si>
    <t>0133895</t>
  </si>
  <si>
    <t>03022375012</t>
  </si>
  <si>
    <t>02-235202-036</t>
  </si>
  <si>
    <t>AAMIR KHAN AFRIDI</t>
  </si>
  <si>
    <t>MUNAWAR KHAN</t>
  </si>
  <si>
    <t>03443433840</t>
  </si>
  <si>
    <t>02-235202-038</t>
  </si>
  <si>
    <t>AHMED BARI</t>
  </si>
  <si>
    <t>MUHAMMAD ALI SHAIKH</t>
  </si>
  <si>
    <t>03341283825</t>
  </si>
  <si>
    <t>02-235202-039</t>
  </si>
  <si>
    <t>IBRAHIM SOHAIL</t>
  </si>
  <si>
    <t>SOHAIL HUSSAIN</t>
  </si>
  <si>
    <t>0137535</t>
  </si>
  <si>
    <t>03072683070</t>
  </si>
  <si>
    <t>02-235202-040</t>
  </si>
  <si>
    <t>MUZAMMIL AHMED</t>
  </si>
  <si>
    <t>AHMED KHAN</t>
  </si>
  <si>
    <t>0135677</t>
  </si>
  <si>
    <t>03312233140</t>
  </si>
  <si>
    <t>02-235202-041</t>
  </si>
  <si>
    <t>ABDUL RAFAY</t>
  </si>
  <si>
    <t>IRSHAD AHMED SHAMSI</t>
  </si>
  <si>
    <t>0136838</t>
  </si>
  <si>
    <t>03312233141</t>
  </si>
  <si>
    <t>02-235202-042</t>
  </si>
  <si>
    <t>EHSAN AHMED LODHI</t>
  </si>
  <si>
    <t>SHAMSHAD AHMED LODHI</t>
  </si>
  <si>
    <t>03312233142</t>
  </si>
  <si>
    <t>02-235202-043</t>
  </si>
  <si>
    <t>AHMED MUHAMMAD AMIR</t>
  </si>
  <si>
    <t>MUHAMMAD AMIR</t>
  </si>
  <si>
    <t>03312233143</t>
  </si>
  <si>
    <t>02-235202-044</t>
  </si>
  <si>
    <t>SAMIULLAH</t>
  </si>
  <si>
    <t>MUHAMMAD SALEEM KHAN</t>
  </si>
  <si>
    <t>0137401</t>
  </si>
  <si>
    <t>03312233144</t>
  </si>
  <si>
    <t>02-235202-045</t>
  </si>
  <si>
    <t>JAWAD MEHBOOB</t>
  </si>
  <si>
    <t>MEHBOOB AHMED</t>
  </si>
  <si>
    <t>0134107</t>
  </si>
  <si>
    <t>03312233145</t>
  </si>
  <si>
    <t>02-235202-046</t>
  </si>
  <si>
    <t>MUHAMMAD KASHIF</t>
  </si>
  <si>
    <t>0133083</t>
  </si>
  <si>
    <t>03312233146</t>
  </si>
  <si>
    <t>02-235202-047</t>
  </si>
  <si>
    <t>BASHARAT ALI</t>
  </si>
  <si>
    <t>FARHAD ALI</t>
  </si>
  <si>
    <t>03312233147</t>
  </si>
  <si>
    <t>02-235202-049</t>
  </si>
  <si>
    <t>SHOAIB MANZOOR</t>
  </si>
  <si>
    <t>03312233149</t>
  </si>
  <si>
    <t>02-235202-050</t>
  </si>
  <si>
    <t>HASSAN YOUSAF</t>
  </si>
  <si>
    <t>0134562</t>
  </si>
  <si>
    <t>03312233150</t>
  </si>
  <si>
    <t>02-235202-052</t>
  </si>
  <si>
    <t>SYED SHARIQ UDDIN</t>
  </si>
  <si>
    <t>SYED MUJEEB UDDIN</t>
  </si>
  <si>
    <t>03312233152</t>
  </si>
  <si>
    <t>.</t>
  </si>
  <si>
    <t>02-134211-001</t>
  </si>
  <si>
    <t>MALEEHA WAQAR</t>
  </si>
  <si>
    <t>WAQAR HUSSAIN KHAN</t>
  </si>
  <si>
    <t>0137562</t>
  </si>
  <si>
    <t>0347-2803920</t>
  </si>
  <si>
    <t>02-134211-002</t>
  </si>
  <si>
    <t>SYED FARIS HUSSAIN NAQVI</t>
  </si>
  <si>
    <t>SYED MANZAR HUSSAIN</t>
  </si>
  <si>
    <t>0136803</t>
  </si>
  <si>
    <t>0335-2317697</t>
  </si>
  <si>
    <t>02-134211-003</t>
  </si>
  <si>
    <t>ABDULLAH SURHIO</t>
  </si>
  <si>
    <t>AMJAD ALI</t>
  </si>
  <si>
    <t>0137219</t>
  </si>
  <si>
    <t>0315-2593265</t>
  </si>
  <si>
    <t>02-134211-004</t>
  </si>
  <si>
    <t>HUZAIFA MURAD</t>
  </si>
  <si>
    <t>MURAD SHAKIR HUSSAIN</t>
  </si>
  <si>
    <t>0305-2019247</t>
  </si>
  <si>
    <t>02-134211-005</t>
  </si>
  <si>
    <t>MUHAMMAD SHAHID</t>
  </si>
  <si>
    <t>0333-0250687</t>
  </si>
  <si>
    <t>02-134211-006</t>
  </si>
  <si>
    <t>YAHYA</t>
  </si>
  <si>
    <t>FAISAL</t>
  </si>
  <si>
    <t>0136582</t>
  </si>
  <si>
    <t>0332-0739384</t>
  </si>
  <si>
    <t>02-134211-007</t>
  </si>
  <si>
    <t>AUSTIN ROBERT</t>
  </si>
  <si>
    <t>ROBERT GEORGE</t>
  </si>
  <si>
    <t>0334-1899521</t>
  </si>
  <si>
    <t>02-134211-008</t>
  </si>
  <si>
    <t>MAAZ JAVED</t>
  </si>
  <si>
    <t>MUHAMMED JAVED</t>
  </si>
  <si>
    <t>0323-2700053</t>
  </si>
  <si>
    <t>02-134211-009</t>
  </si>
  <si>
    <t>SYED MUHAMMAD TALHA ZIA</t>
  </si>
  <si>
    <t>SYED ZIAUDDIN</t>
  </si>
  <si>
    <t>0335-7590929</t>
  </si>
  <si>
    <t>02-134211-010</t>
  </si>
  <si>
    <t>NOMAN TARIQ</t>
  </si>
  <si>
    <t>MUHAMMAD TARIQ HANIF</t>
  </si>
  <si>
    <t>0332-2027379</t>
  </si>
  <si>
    <t>02-134211-011</t>
  </si>
  <si>
    <t>ALISHA SAFDAR</t>
  </si>
  <si>
    <t>SAFDAR YASEEN</t>
  </si>
  <si>
    <t>0135690</t>
  </si>
  <si>
    <t>0336-2489622</t>
  </si>
  <si>
    <t>02-134211-012</t>
  </si>
  <si>
    <t>IRFAN ASHFAQ</t>
  </si>
  <si>
    <t>ASHFAQ AHMED</t>
  </si>
  <si>
    <t>0334-3032545</t>
  </si>
  <si>
    <t>02-134211-013</t>
  </si>
  <si>
    <t>AYESHA AIZAZ</t>
  </si>
  <si>
    <t>AIZAZ AHMED</t>
  </si>
  <si>
    <t>0135806</t>
  </si>
  <si>
    <t>0315-8164314</t>
  </si>
  <si>
    <t>02-134211-014</t>
  </si>
  <si>
    <t>SYED GHAZI MUSTAFA ALI</t>
  </si>
  <si>
    <t>SYED AIJAZ HUSSAIN</t>
  </si>
  <si>
    <t>0136620</t>
  </si>
  <si>
    <t>0345-2779777</t>
  </si>
  <si>
    <t>02-134211-015</t>
  </si>
  <si>
    <t>MUHAMMAD JAWAD</t>
  </si>
  <si>
    <t>0315-8961739</t>
  </si>
  <si>
    <t>02-134211-016</t>
  </si>
  <si>
    <t>HAMZA AHMED</t>
  </si>
  <si>
    <t>NAIK AMAL SHAH</t>
  </si>
  <si>
    <t>0334-3297282</t>
  </si>
  <si>
    <t>02-134211-017</t>
  </si>
  <si>
    <t>JUVERIA NAEEM</t>
  </si>
  <si>
    <t>0137363</t>
  </si>
  <si>
    <t>0335-8190550</t>
  </si>
  <si>
    <t>02-134211-018</t>
  </si>
  <si>
    <t>ABIDA IQBAL</t>
  </si>
  <si>
    <t>ATHER JAVED ALI KHAN</t>
  </si>
  <si>
    <t>0345-2533625</t>
  </si>
  <si>
    <t>02-134211-019</t>
  </si>
  <si>
    <t>SHAYAN AHMED</t>
  </si>
  <si>
    <t>SHER AHMED KHAN</t>
  </si>
  <si>
    <t>0333-3619188</t>
  </si>
  <si>
    <t>02-134211-020</t>
  </si>
  <si>
    <t>TALHA AHMED KHAN</t>
  </si>
  <si>
    <t>SARFRAZ KHAN</t>
  </si>
  <si>
    <t>0344-2185005</t>
  </si>
  <si>
    <t>02-134211-021</t>
  </si>
  <si>
    <t>ANOSHA BARI</t>
  </si>
  <si>
    <t>SALAMATULLAH KHAN BARI</t>
  </si>
  <si>
    <t>0310-1219900</t>
  </si>
  <si>
    <t>02-134211-022</t>
  </si>
  <si>
    <t>ZARMEEN SOHAIL</t>
  </si>
  <si>
    <t>SOHAIL FAREED</t>
  </si>
  <si>
    <t>0137218</t>
  </si>
  <si>
    <t>0342-2098778</t>
  </si>
  <si>
    <t>02-134211-023</t>
  </si>
  <si>
    <t>GHULAM QADIR BHUTTO</t>
  </si>
  <si>
    <t>0331-5241342</t>
  </si>
  <si>
    <t>02-134211-024</t>
  </si>
  <si>
    <t>MUHAMMAD OWAIS KHAN MUGHAL</t>
  </si>
  <si>
    <t>ANWAR KHAN</t>
  </si>
  <si>
    <t>0334-3095875</t>
  </si>
  <si>
    <t>02-134211-025</t>
  </si>
  <si>
    <t>HUZAIFA INAM RANA</t>
  </si>
  <si>
    <t>HAFIZ INAM UL HAQ</t>
  </si>
  <si>
    <t>0335-2253810</t>
  </si>
  <si>
    <t>02-134211-026</t>
  </si>
  <si>
    <t>HASEEB ULLAH</t>
  </si>
  <si>
    <t>AMJAD KHAN</t>
  </si>
  <si>
    <t>0308-2767189</t>
  </si>
  <si>
    <t>02-134211-027</t>
  </si>
  <si>
    <t>WALEED MUHAMMAD</t>
  </si>
  <si>
    <t>MUHAMMAD SHAKIL KHAN</t>
  </si>
  <si>
    <t>0345-2045161</t>
  </si>
  <si>
    <t>02-134211-028</t>
  </si>
  <si>
    <t>ALI AHMED RAZA</t>
  </si>
  <si>
    <t>MUHAMMAD WAHEED</t>
  </si>
  <si>
    <t>0346-3570406</t>
  </si>
  <si>
    <t>02-134211-029</t>
  </si>
  <si>
    <t>SHEHARYAR AHMED</t>
  </si>
  <si>
    <t>JAMIL AJMED</t>
  </si>
  <si>
    <t>0335-2137172</t>
  </si>
  <si>
    <t>02-134211-030</t>
  </si>
  <si>
    <t>AYESHA ZAKAULLAH BUTT</t>
  </si>
  <si>
    <t>ZAKAULLAH BUTT</t>
  </si>
  <si>
    <t>0137658</t>
  </si>
  <si>
    <t>0323-2120095</t>
  </si>
  <si>
    <t>02-134211-031</t>
  </si>
  <si>
    <t>MUHAMMAD MANZOOR ASIF</t>
  </si>
  <si>
    <t>ASIF BAKHTIAR</t>
  </si>
  <si>
    <t>0323-2149747</t>
  </si>
  <si>
    <t>02-134211-032</t>
  </si>
  <si>
    <t>MISBAH ABID</t>
  </si>
  <si>
    <t>MUHAMMAD ABID</t>
  </si>
  <si>
    <t>0137361</t>
  </si>
  <si>
    <t>0324-2409037</t>
  </si>
  <si>
    <t>02-134211-033</t>
  </si>
  <si>
    <t>MUHAMMAD MAHAD YASIR</t>
  </si>
  <si>
    <t>MUHAMMAD YASIR</t>
  </si>
  <si>
    <t>0135779</t>
  </si>
  <si>
    <t>0313-2774359</t>
  </si>
  <si>
    <t>02-134211-034</t>
  </si>
  <si>
    <t>LARAIB FATIMA</t>
  </si>
  <si>
    <t>ZULFIQAR ALI</t>
  </si>
  <si>
    <t>0136523</t>
  </si>
  <si>
    <t>0320-8272023</t>
  </si>
  <si>
    <t>02-134211-035</t>
  </si>
  <si>
    <t>ANIQ AHMED</t>
  </si>
  <si>
    <t>SALEEM AHMED</t>
  </si>
  <si>
    <t>0336-2888366</t>
  </si>
  <si>
    <t>02-134211-036</t>
  </si>
  <si>
    <t>AYESHA IJAZ</t>
  </si>
  <si>
    <t>IJAZ AHMED</t>
  </si>
  <si>
    <t>0336-8923461</t>
  </si>
  <si>
    <t>02-134211-037</t>
  </si>
  <si>
    <t>EISHA TAHIR</t>
  </si>
  <si>
    <t>TAHIR HUSSAIN</t>
  </si>
  <si>
    <t>0137217</t>
  </si>
  <si>
    <t>0313-2849713</t>
  </si>
  <si>
    <t>02-134211-039</t>
  </si>
  <si>
    <t>ASHIR AZEEM</t>
  </si>
  <si>
    <t>MUHAMMAD AZAM</t>
  </si>
  <si>
    <t>0301-3439980</t>
  </si>
  <si>
    <t>02-134211-040</t>
  </si>
  <si>
    <t>MUHAMMAD MUZAMMIL KHAN</t>
  </si>
  <si>
    <t>AMEER AHMED KHAN</t>
  </si>
  <si>
    <t>0137523</t>
  </si>
  <si>
    <t>0304-0252275</t>
  </si>
  <si>
    <t>02-134211-041</t>
  </si>
  <si>
    <t>SYED MUHAMMAD YOUSUF JILLANI</t>
  </si>
  <si>
    <t>SYED MUHAMMAD TARIQ JILANI</t>
  </si>
  <si>
    <t>0307-2809318</t>
  </si>
  <si>
    <t>02-134211-042</t>
  </si>
  <si>
    <t>MAWIZ HUSAIN SIDDIQUI</t>
  </si>
  <si>
    <t>MORIZ HUSAIN SIDDIQUI</t>
  </si>
  <si>
    <t>0336-2098351</t>
  </si>
  <si>
    <t>02-134211-043</t>
  </si>
  <si>
    <t>SHAHMIR NAEEM</t>
  </si>
  <si>
    <t>0346-2027754</t>
  </si>
  <si>
    <t>02-134211-044</t>
  </si>
  <si>
    <t>SYED MUHAMMAD HUSSAIN MURTAZA</t>
  </si>
  <si>
    <t>SYED MAHMOOD HUSSAIN</t>
  </si>
  <si>
    <t>0335-2844099</t>
  </si>
  <si>
    <t>02-134211-045</t>
  </si>
  <si>
    <t>MUHAMMAD SUMAIR JANGDA</t>
  </si>
  <si>
    <t>MUHAMMAD HUSSAIN JANGDA</t>
  </si>
  <si>
    <t>0322-2699070</t>
  </si>
  <si>
    <t>02-134211-046</t>
  </si>
  <si>
    <t>SYED MUHAMMAD SAOBAN</t>
  </si>
  <si>
    <t>SYED EBAD UR RAHIM</t>
  </si>
  <si>
    <t>0340-2872803</t>
  </si>
  <si>
    <t>02-134211-047</t>
  </si>
  <si>
    <t>MUHAMMAD WASIQ ASHRAF</t>
  </si>
  <si>
    <t>MUHAMMAD ASHRAF UDDIN SIRAJ</t>
  </si>
  <si>
    <t>0311-0213327</t>
  </si>
  <si>
    <t>02-134211-048</t>
  </si>
  <si>
    <t>ISHRAT TALIB</t>
  </si>
  <si>
    <t>TALIB HUSSAIN</t>
  </si>
  <si>
    <t>0135915</t>
  </si>
  <si>
    <t>0345-2721554</t>
  </si>
  <si>
    <t>02-134211-049</t>
  </si>
  <si>
    <t>FAIZYAB MAJEED</t>
  </si>
  <si>
    <t>0335-0354932</t>
  </si>
  <si>
    <t>02-134211-050</t>
  </si>
  <si>
    <t>MUHAMMAD KHURRAM AIMAD</t>
  </si>
  <si>
    <t>0136798</t>
  </si>
  <si>
    <t>0306-2138746</t>
  </si>
  <si>
    <t>02-134211-051</t>
  </si>
  <si>
    <t>SHAHARYAR AHMED</t>
  </si>
  <si>
    <t>0316-1140972</t>
  </si>
  <si>
    <t>02-134211-052</t>
  </si>
  <si>
    <t>MUHAMMAD KAZIM</t>
  </si>
  <si>
    <t>0345-6263948</t>
  </si>
  <si>
    <t>02-134211-053</t>
  </si>
  <si>
    <t>NAJEEBA ALI</t>
  </si>
  <si>
    <t>0342-8388817</t>
  </si>
  <si>
    <t>02-134211-054</t>
  </si>
  <si>
    <t>ALIYAN</t>
  </si>
  <si>
    <t>MANSOOR ALI SAYANI</t>
  </si>
  <si>
    <t>0331-3917047</t>
  </si>
  <si>
    <t>02-134211-055</t>
  </si>
  <si>
    <t>RATAN KUMAR</t>
  </si>
  <si>
    <t>RAMESH</t>
  </si>
  <si>
    <t>0347-1232928</t>
  </si>
  <si>
    <t>02-134211-056</t>
  </si>
  <si>
    <t>MUHAMMAD ZAIN UL ABIDEEN</t>
  </si>
  <si>
    <t>MAQSOOD AKHTAR</t>
  </si>
  <si>
    <t>0343-2019866</t>
  </si>
  <si>
    <t>02-134211-057</t>
  </si>
  <si>
    <t>ZUNAIR ALI ABID</t>
  </si>
  <si>
    <t>ABID RASHEED</t>
  </si>
  <si>
    <t>0300-9248140</t>
  </si>
  <si>
    <t>02-134211-058</t>
  </si>
  <si>
    <t>MUHAMMAD FARAZ IQBAL</t>
  </si>
  <si>
    <t>MALIK ZAFAR IQBAL</t>
  </si>
  <si>
    <t>0135909</t>
  </si>
  <si>
    <t>0334-2932485</t>
  </si>
  <si>
    <t>02-134211-059</t>
  </si>
  <si>
    <t>MUHAMMAD HUZAIFA</t>
  </si>
  <si>
    <t>AZMATULLAH</t>
  </si>
  <si>
    <t>0137770</t>
  </si>
  <si>
    <t>0340-8619197</t>
  </si>
  <si>
    <t>02-134211-060</t>
  </si>
  <si>
    <t>ISFANDYAR KHURRAM</t>
  </si>
  <si>
    <t>KHURRAM MOHSIN</t>
  </si>
  <si>
    <t>0331-4225641</t>
  </si>
  <si>
    <t>02-134211-061</t>
  </si>
  <si>
    <t>S M MUJTABA HUSSAIN GILANI</t>
  </si>
  <si>
    <t>SYED AMIR HUSSAIN GILANI</t>
  </si>
  <si>
    <t>0344-5916471</t>
  </si>
  <si>
    <t>02-134211-062</t>
  </si>
  <si>
    <t>MUHAMMAD IRTIZA BANGASH</t>
  </si>
  <si>
    <t>YOUSUF HUSSAIN BANGASH</t>
  </si>
  <si>
    <t>0132790</t>
  </si>
  <si>
    <t>0308-2308777</t>
  </si>
  <si>
    <t>02-134211-063</t>
  </si>
  <si>
    <t>TAMHEED AAKAS SAMAR</t>
  </si>
  <si>
    <t>SAMAR ALI</t>
  </si>
  <si>
    <t>0137771</t>
  </si>
  <si>
    <t>0343-2562635</t>
  </si>
  <si>
    <t>02-134211-064</t>
  </si>
  <si>
    <t>MUHAMMAD UMER MUGHAL</t>
  </si>
  <si>
    <t>MUHAMMAD AYAZ MUGHAL</t>
  </si>
  <si>
    <t>0342-2451871</t>
  </si>
  <si>
    <t>02-134211-065</t>
  </si>
  <si>
    <t>MUHAMMAD KARAR MIRZA</t>
  </si>
  <si>
    <t>MUHAMMAD NAQI MIRZA</t>
  </si>
  <si>
    <t>0137857</t>
  </si>
  <si>
    <t>0345-2171253</t>
  </si>
  <si>
    <t>02-134211-066</t>
  </si>
  <si>
    <t>SYED AREEB ALI</t>
  </si>
  <si>
    <t>SYED ANWAR ALI</t>
  </si>
  <si>
    <t>0135686</t>
  </si>
  <si>
    <t>0348-2036766</t>
  </si>
  <si>
    <t>02-134211-067</t>
  </si>
  <si>
    <t>SOHAIB MUHAMMAD KHAN</t>
  </si>
  <si>
    <t>QADEER MUHAMMAD KHAN</t>
  </si>
  <si>
    <t>0137362</t>
  </si>
  <si>
    <t>0301-2377551</t>
  </si>
  <si>
    <t>02-134211-068</t>
  </si>
  <si>
    <t>JAWWAD AHMAD SHEHZAD</t>
  </si>
  <si>
    <t>AZMAT SHEHZAD</t>
  </si>
  <si>
    <t>0135740</t>
  </si>
  <si>
    <t>0331-7546396</t>
  </si>
  <si>
    <t>02-134211-069</t>
  </si>
  <si>
    <t>RAFFAY AHMED KHAN</t>
  </si>
  <si>
    <t>IRFAN KHAN</t>
  </si>
  <si>
    <t>0137522</t>
  </si>
  <si>
    <t>0324-2904699</t>
  </si>
  <si>
    <t>02-134211-070</t>
  </si>
  <si>
    <t>HARIS SAEED</t>
  </si>
  <si>
    <t>SAEED AHMED</t>
  </si>
  <si>
    <t>0331-2150193</t>
  </si>
  <si>
    <t>02-134211-071</t>
  </si>
  <si>
    <t>MUHAMMAD FARRUKH NAWAZ</t>
  </si>
  <si>
    <t>MUHAMMAD NAWAZ</t>
  </si>
  <si>
    <t>0348-2836458</t>
  </si>
  <si>
    <t>02-134211-072</t>
  </si>
  <si>
    <t>0300-7828862</t>
  </si>
  <si>
    <t>02-134211-073</t>
  </si>
  <si>
    <t>MEHMOOD ALI</t>
  </si>
  <si>
    <t>ABDUL RAZAK</t>
  </si>
  <si>
    <t>0335-2284047</t>
  </si>
  <si>
    <t>02-134211-074</t>
  </si>
  <si>
    <t>SYED ALIYAN SAMI</t>
  </si>
  <si>
    <t>MUHAMMAD SAMI</t>
  </si>
  <si>
    <t>0336-3115601</t>
  </si>
  <si>
    <t>02-134211-075</t>
  </si>
  <si>
    <t>WAQAR HAIDER</t>
  </si>
  <si>
    <t>SAJJAD HAIDER</t>
  </si>
  <si>
    <t>0312-0274845</t>
  </si>
  <si>
    <t>02-134211-076</t>
  </si>
  <si>
    <t>MUHAMMAD SOHAIB AZMAT</t>
  </si>
  <si>
    <t>0312-0216846</t>
  </si>
  <si>
    <t>02-134211-077</t>
  </si>
  <si>
    <t>FURQAN ZAKA UD DIN</t>
  </si>
  <si>
    <t>WASEEM UD DIN</t>
  </si>
  <si>
    <t>0345-8350311</t>
  </si>
  <si>
    <t>02-134211-078</t>
  </si>
  <si>
    <t>RIJA IRFAN SYED</t>
  </si>
  <si>
    <t>S IRFANUDDIN SHAH</t>
  </si>
  <si>
    <t>0334-3298155</t>
  </si>
  <si>
    <t>02-134211-079</t>
  </si>
  <si>
    <t>HUZAIFA ALI BAIG</t>
  </si>
  <si>
    <t>TARIQ ALI BAIG</t>
  </si>
  <si>
    <t>0334-3617311</t>
  </si>
  <si>
    <t>02-134211-080</t>
  </si>
  <si>
    <t>MUHAMMAD MUDABBIR</t>
  </si>
  <si>
    <t>ALI ASGHAR</t>
  </si>
  <si>
    <t>0347-2823114</t>
  </si>
  <si>
    <t>02-134211-081</t>
  </si>
  <si>
    <t>MUHAMMAD YASEEN ASIF</t>
  </si>
  <si>
    <t>ASIF ALLAHRAKHA</t>
  </si>
  <si>
    <t>0331-2005947</t>
  </si>
  <si>
    <t>02-134211-083</t>
  </si>
  <si>
    <t>HIRA IMRAN</t>
  </si>
  <si>
    <t>MUHAMMAD IMRAN JAMEEL</t>
  </si>
  <si>
    <t>0135819</t>
  </si>
  <si>
    <t>0345-2610959</t>
  </si>
  <si>
    <t>02-134211-084</t>
  </si>
  <si>
    <t>MUHAMMAD AHSAN RIAZ</t>
  </si>
  <si>
    <t>0137609</t>
  </si>
  <si>
    <t>0323-8227759</t>
  </si>
  <si>
    <t>02-134211-085</t>
  </si>
  <si>
    <t>M HAROON MUNIR</t>
  </si>
  <si>
    <t>0333-1350221</t>
  </si>
  <si>
    <t>02-134211-086</t>
  </si>
  <si>
    <t>MALAIKA AMIN</t>
  </si>
  <si>
    <t>AMIN MUHAMMAD</t>
  </si>
  <si>
    <t>0137221</t>
  </si>
  <si>
    <t>0300-8986764</t>
  </si>
  <si>
    <t>02-134211-087</t>
  </si>
  <si>
    <t>ABSAR AZEEM</t>
  </si>
  <si>
    <t>FURQAN AZIM</t>
  </si>
  <si>
    <t>0348-3686601</t>
  </si>
  <si>
    <t>02-134211-088</t>
  </si>
  <si>
    <t>DANIYAL IMRAN QURESHI</t>
  </si>
  <si>
    <t>IMRAN ISHTIAQ QURESHI</t>
  </si>
  <si>
    <t>0347-7285389</t>
  </si>
  <si>
    <t>02-134211-089</t>
  </si>
  <si>
    <t>LAIBA MUNAWAR LAKHANI</t>
  </si>
  <si>
    <t>MUNAWAR MUSTAFA LAKHANI</t>
  </si>
  <si>
    <t>0317-2053769</t>
  </si>
  <si>
    <t>02-134211-090</t>
  </si>
  <si>
    <t>MUHAMMAD KABEER</t>
  </si>
  <si>
    <t>MUHAMMAD MANSOOR</t>
  </si>
  <si>
    <t>0135919</t>
  </si>
  <si>
    <t>0301-2721661</t>
  </si>
  <si>
    <t>02-134211-091</t>
  </si>
  <si>
    <t>WAQAS AHMED</t>
  </si>
  <si>
    <t>SHAHID AHMED</t>
  </si>
  <si>
    <t>0300-9219406</t>
  </si>
  <si>
    <t>02-134211-092</t>
  </si>
  <si>
    <t>KAINAT KHATTAK</t>
  </si>
  <si>
    <t>JANAT KHAN</t>
  </si>
  <si>
    <t>0333-3759044</t>
  </si>
  <si>
    <t>02-134211-093</t>
  </si>
  <si>
    <t>SYED MUHAMMAD BILAL</t>
  </si>
  <si>
    <t>SYED ZAHID ALI</t>
  </si>
  <si>
    <t>0137500</t>
  </si>
  <si>
    <t>0307-2772865</t>
  </si>
  <si>
    <t>02-134211-094</t>
  </si>
  <si>
    <t>UBAID NAJAM</t>
  </si>
  <si>
    <t>NAJAM UZ ZAMAN</t>
  </si>
  <si>
    <t>0336-2346043</t>
  </si>
  <si>
    <t>02-134211-095</t>
  </si>
  <si>
    <t>ABDUL SAMI MOOSA</t>
  </si>
  <si>
    <t>MUHAMMAD MOOSA</t>
  </si>
  <si>
    <t>0334-3095598</t>
  </si>
  <si>
    <t>02-134211-097</t>
  </si>
  <si>
    <t>HASNAIN</t>
  </si>
  <si>
    <t>MANZOOR ALI</t>
  </si>
  <si>
    <t>02-134211-098</t>
  </si>
  <si>
    <t>MUHEED AHMED KHAN</t>
  </si>
  <si>
    <t>DILSHAD AHMED KHAN</t>
  </si>
  <si>
    <t>0135780</t>
  </si>
  <si>
    <t>02-134211-099</t>
  </si>
  <si>
    <t>MUHAMMAD RAHEEL</t>
  </si>
  <si>
    <t>DILDAR AHMED</t>
  </si>
  <si>
    <t>02-134211-100</t>
  </si>
  <si>
    <t>MOHAMMAD HAMZA BASHIR</t>
  </si>
  <si>
    <t>BASHIR KHAN</t>
  </si>
  <si>
    <t>02-134211-101</t>
  </si>
  <si>
    <t>MUHAMMAD NASIR QURESHI</t>
  </si>
  <si>
    <t>MUHAMMAD SHAKEEL AHMED QURESHI</t>
  </si>
  <si>
    <t>02-134211-102</t>
  </si>
  <si>
    <t>ARIBA ALI</t>
  </si>
  <si>
    <t>SYED AHMED ALI</t>
  </si>
  <si>
    <t>02-134211-103</t>
  </si>
  <si>
    <t>BISMA IMRAN</t>
  </si>
  <si>
    <t>MUHAMMAD IMRAN ZIA</t>
  </si>
  <si>
    <t>02-134211-104</t>
  </si>
  <si>
    <t>SYED AHSAN UL HASSAN</t>
  </si>
  <si>
    <t>SYED TAUFIQ UL HASSAN</t>
  </si>
  <si>
    <t>02-134211-105</t>
  </si>
  <si>
    <t>SIMRAH ALI</t>
  </si>
  <si>
    <t>MUHAMMAD ALI KAFILI</t>
  </si>
  <si>
    <t>0304-8345755</t>
  </si>
  <si>
    <t>02-134211-106</t>
  </si>
  <si>
    <t>AQSA MALIK</t>
  </si>
  <si>
    <t>ALLAH YAR</t>
  </si>
  <si>
    <t>0300-9281594</t>
  </si>
  <si>
    <t>02-134211-107</t>
  </si>
  <si>
    <r>
      <t>BS(IT) - (Spring 2021 - Fall 2024)</t>
    </r>
    <r>
      <rPr>
        <sz val="19"/>
        <color indexed="10"/>
        <rFont val="Arial Black"/>
        <family val="2"/>
      </rPr>
      <t xml:space="preserve"> </t>
    </r>
    <r>
      <rPr>
        <b/>
        <sz val="14"/>
        <color indexed="10"/>
        <rFont val="Arial Black"/>
        <family val="2"/>
      </rPr>
      <t>(6 years 72 Months)</t>
    </r>
  </si>
  <si>
    <t>02-235211-001</t>
  </si>
  <si>
    <t>MUHAMMAD ANEES</t>
  </si>
  <si>
    <t>WAJID HUSSAIN</t>
  </si>
  <si>
    <t>0314-2124095</t>
  </si>
  <si>
    <t>02-235211-002</t>
  </si>
  <si>
    <t>ASAD NOMAN</t>
  </si>
  <si>
    <t>ALLAH DITTA BHATTI</t>
  </si>
  <si>
    <t>0332-3419088</t>
  </si>
  <si>
    <t>02-235211-003</t>
  </si>
  <si>
    <t>RUSHALI CHOHAN</t>
  </si>
  <si>
    <t>MANOHAR LAL CHOHAN</t>
  </si>
  <si>
    <t>0137275</t>
  </si>
  <si>
    <t>0348-0240793</t>
  </si>
  <si>
    <t>02-235211-004</t>
  </si>
  <si>
    <t>AMNA FAISAL</t>
  </si>
  <si>
    <t>MUHAMMAD FAISAL AKRAM</t>
  </si>
  <si>
    <t>0335-3222097</t>
  </si>
  <si>
    <t>02-235211-005</t>
  </si>
  <si>
    <t>MUHAMMAD SAFWAN MALIK</t>
  </si>
  <si>
    <t>MUHAMMAD KASHIF AZAD</t>
  </si>
  <si>
    <t>0332-2261706</t>
  </si>
  <si>
    <t>02-235211-006</t>
  </si>
  <si>
    <t>MUHAMMAD JAWAD KHALID</t>
  </si>
  <si>
    <t>MUHAMMAD KHALID</t>
  </si>
  <si>
    <t>0136894</t>
  </si>
  <si>
    <t>0340-2123330</t>
  </si>
  <si>
    <t>02-235211-007</t>
  </si>
  <si>
    <t>ZAINAB HANIF</t>
  </si>
  <si>
    <t>0137265</t>
  </si>
  <si>
    <t>0303-3632232</t>
  </si>
  <si>
    <t>02-235211-008</t>
  </si>
  <si>
    <t>NOMAN ZAFAR</t>
  </si>
  <si>
    <t>MUHAMMAD ZAFAR IDREES</t>
  </si>
  <si>
    <t>0137029</t>
  </si>
  <si>
    <t>0336-8168760</t>
  </si>
  <si>
    <t>02-235211-009</t>
  </si>
  <si>
    <t>MUHAMMAD ATHAR ISLAM</t>
  </si>
  <si>
    <t>RAO MUHAMMAD ISLAM</t>
  </si>
  <si>
    <t>0316-3256630</t>
  </si>
  <si>
    <t>02-235211-010</t>
  </si>
  <si>
    <t>SYED MUHAMMAD ASAD ULLAH</t>
  </si>
  <si>
    <t>SYED MUHAMMAD AZHAR</t>
  </si>
  <si>
    <t>0336-2233145</t>
  </si>
  <si>
    <t>02-235211-011</t>
  </si>
  <si>
    <t>MUZAMMIL AHMED KHAN</t>
  </si>
  <si>
    <t>SHAKEEL AHMED</t>
  </si>
  <si>
    <t>0300-3459440</t>
  </si>
  <si>
    <t>02-235211-012</t>
  </si>
  <si>
    <t>LAIBA NAHEED</t>
  </si>
  <si>
    <t>NAHEED AKHTAR</t>
  </si>
  <si>
    <t>0340-2366296</t>
  </si>
  <si>
    <t>02-235211-013</t>
  </si>
  <si>
    <t>MAHESH KUMAR</t>
  </si>
  <si>
    <t>LAJPAT RAI</t>
  </si>
  <si>
    <t>0306-2982401</t>
  </si>
  <si>
    <t>02-235211-015</t>
  </si>
  <si>
    <t>IZMA WAHEED</t>
  </si>
  <si>
    <t>WAHEED AHMED</t>
  </si>
  <si>
    <t>0312-0259311</t>
  </si>
  <si>
    <t>02-235211-016</t>
  </si>
  <si>
    <t>BISMAH SIDDIQUI</t>
  </si>
  <si>
    <t>KAFEEL AHMED SIDDIQUI</t>
  </si>
  <si>
    <t>0303-2214813</t>
  </si>
  <si>
    <t>02-235211-017</t>
  </si>
  <si>
    <t>AUN MUHAMMAD AKRAM</t>
  </si>
  <si>
    <t>MUHAMMAD AKRAM SAJID</t>
  </si>
  <si>
    <t>0347-2355345</t>
  </si>
  <si>
    <t>02-235211-018</t>
  </si>
  <si>
    <t>MUHAMMAD OWAIS KHAN</t>
  </si>
  <si>
    <t>SHAKIR JAHAN</t>
  </si>
  <si>
    <t>0341-2688530</t>
  </si>
  <si>
    <t>02-235211-019</t>
  </si>
  <si>
    <t>SALMAN YOUSAF</t>
  </si>
  <si>
    <t>MUHAMMAD YOUSAF</t>
  </si>
  <si>
    <t>0333-2424256</t>
  </si>
  <si>
    <t>02-235211-020</t>
  </si>
  <si>
    <t>MUHAMMAD TAHIR SHABBIR</t>
  </si>
  <si>
    <t>MUHAMMAD SHABBIR</t>
  </si>
  <si>
    <t>0322-3406284</t>
  </si>
  <si>
    <t>02-235211-021</t>
  </si>
  <si>
    <t>MUHAMMAD NADEEM ASHRAF</t>
  </si>
  <si>
    <t>0137299</t>
  </si>
  <si>
    <t>0336-2022913</t>
  </si>
  <si>
    <t>02-235211-022</t>
  </si>
  <si>
    <t>MUHAMMAD MOHSIN ANJUM</t>
  </si>
  <si>
    <t>MUHAMMAD JAVED</t>
  </si>
  <si>
    <t>0137567</t>
  </si>
  <si>
    <t>0302-2687199</t>
  </si>
  <si>
    <t>02-235211-023</t>
  </si>
  <si>
    <t>MUHAMMAD JAVED NIAZ</t>
  </si>
  <si>
    <t>MUHAMMAD NIAZ</t>
  </si>
  <si>
    <t>0137769</t>
  </si>
  <si>
    <t>0333-7723336</t>
  </si>
  <si>
    <t>02-235211-024</t>
  </si>
  <si>
    <t>USAMA SAFDAR</t>
  </si>
  <si>
    <t>MUHAMMAD SAFDAR</t>
  </si>
  <si>
    <t>0304-8768673</t>
  </si>
  <si>
    <t>02-235211-026</t>
  </si>
  <si>
    <t>SHIFA JAN</t>
  </si>
  <si>
    <t>ABDUL SAMAD SIDDIQUI</t>
  </si>
  <si>
    <t>0306-8357874</t>
  </si>
  <si>
    <t>02-235211-028</t>
  </si>
  <si>
    <t>TANIA SALEEM</t>
  </si>
  <si>
    <t>0300-3998660</t>
  </si>
  <si>
    <t>02-235211-031</t>
  </si>
  <si>
    <t>MUHAMMAD FAHAD PERVAIZ</t>
  </si>
  <si>
    <t>A H PERVAIZ</t>
  </si>
  <si>
    <t>0313-1032619</t>
  </si>
  <si>
    <t>02-235211-032</t>
  </si>
  <si>
    <t>MUHAMMAD IMRAN</t>
  </si>
  <si>
    <t>0336-3869414</t>
  </si>
  <si>
    <t>02-235211-033</t>
  </si>
  <si>
    <t>MUHAMMAD MOHSIN RAFIQUE</t>
  </si>
  <si>
    <t>MUHAMMAD RAFIQUE</t>
  </si>
  <si>
    <t>0304-1803899</t>
  </si>
  <si>
    <t>02-235211-034</t>
  </si>
  <si>
    <t>MUBASHIRA</t>
  </si>
  <si>
    <t>AFAQ</t>
  </si>
  <si>
    <t>0137225</t>
  </si>
  <si>
    <t>0347-3361968</t>
  </si>
  <si>
    <t>02-235211-035</t>
  </si>
  <si>
    <t>SHAHZAIB KHAN</t>
  </si>
  <si>
    <t>LAIQ KHAN</t>
  </si>
  <si>
    <t>02-235211-036</t>
  </si>
  <si>
    <t>MUSHTAQ HUSSAIN</t>
  </si>
  <si>
    <t>0137300</t>
  </si>
  <si>
    <t>02-235211-037</t>
  </si>
  <si>
    <t>HASSAM TAHIR</t>
  </si>
  <si>
    <t>TAHIR JAMIL SIDDIQUI</t>
  </si>
  <si>
    <t>Pending ineternship</t>
  </si>
  <si>
    <t>02-235211-038</t>
  </si>
  <si>
    <t>BASIL SHEHZAD</t>
  </si>
  <si>
    <t>MUHAMMAD SHAHZAD HUSSAIN</t>
  </si>
  <si>
    <t>02-235211-039</t>
  </si>
  <si>
    <t>AYESHA</t>
  </si>
  <si>
    <t>0137560</t>
  </si>
  <si>
    <t>02-235211-040</t>
  </si>
  <si>
    <t>ABBAS</t>
  </si>
  <si>
    <t>SHOUKAT ALI</t>
  </si>
  <si>
    <t>02-235211-041</t>
  </si>
  <si>
    <t>KAIF ALI</t>
  </si>
  <si>
    <t>SHER ALI</t>
  </si>
  <si>
    <t>02-235211-042</t>
  </si>
  <si>
    <t>MUHAMMAD SHAHZAIB BHATTI</t>
  </si>
  <si>
    <t>MUHAMMAD SHAHBAZ</t>
  </si>
  <si>
    <t>0137223</t>
  </si>
  <si>
    <t>02-235211-044</t>
  </si>
  <si>
    <t>TANVEER AHMED QURESHI</t>
  </si>
  <si>
    <t>02-235211-045</t>
  </si>
  <si>
    <t>MUHAMMAD ABDUL MUQEET</t>
  </si>
  <si>
    <t>MUHAMMAD SAGHIR</t>
  </si>
  <si>
    <t>02-235211-046</t>
  </si>
  <si>
    <t>MUHAMMAD TAIMOOR AWAN</t>
  </si>
  <si>
    <t>MUHAMMAD AZIZ</t>
  </si>
  <si>
    <t>0314-3969823</t>
  </si>
  <si>
    <t>MS (HRM &amp; Organizational Psychology) 2 Years Programme (Fall 2022 - Spring 2024)</t>
  </si>
  <si>
    <t>02-230222-001</t>
  </si>
  <si>
    <t>IRZA KHAN</t>
  </si>
  <si>
    <t>02-230222-002</t>
  </si>
  <si>
    <t>UMAIMA GHANI</t>
  </si>
  <si>
    <t>MOMIN GHANI</t>
  </si>
  <si>
    <t>02-230222-003</t>
  </si>
  <si>
    <t>MARIA HABIB ALVI</t>
  </si>
  <si>
    <t>HABIB AHMED</t>
  </si>
  <si>
    <t>02-230222-004</t>
  </si>
  <si>
    <t>HINA ASAD</t>
  </si>
  <si>
    <t>MIRZA MUHAMMAD ASAD ULLAH</t>
  </si>
  <si>
    <t>02-230222-005</t>
  </si>
  <si>
    <t>NEHA JAVED KHAN</t>
  </si>
  <si>
    <t>MUHAMMAD JAVED KHAN</t>
  </si>
  <si>
    <t>02-230222-006</t>
  </si>
  <si>
    <t>MUNEEZA SHAHAB</t>
  </si>
  <si>
    <t>HASAN SHAHAB</t>
  </si>
  <si>
    <t>02-230222-007</t>
  </si>
  <si>
    <t>AQSA AYAZ</t>
  </si>
  <si>
    <t>MAQBOOL AHMAD</t>
  </si>
  <si>
    <t>02-230222-008</t>
  </si>
  <si>
    <t>MARYAM WASEEM</t>
  </si>
  <si>
    <t>MATIUR REHMAN WASEEM</t>
  </si>
  <si>
    <t>02-230222-009</t>
  </si>
  <si>
    <t>TANZEEL UR RAHMAN</t>
  </si>
  <si>
    <t>SAGHEER AHMAD</t>
  </si>
  <si>
    <t>MS (Maritime Ports &amp; Shipping Mgt) 2 Years Programme (Fall 2022 - Spring 2024)</t>
  </si>
  <si>
    <t>02-350222-001</t>
  </si>
  <si>
    <t>MUHAMMAD BIN SUBHAN</t>
  </si>
  <si>
    <t>SUBHAN ASHRAF NAQVI</t>
  </si>
  <si>
    <t>02-350222-002</t>
  </si>
  <si>
    <t>MUHAMMAD AKBAR</t>
  </si>
  <si>
    <t>SHER MUHAMMAD</t>
  </si>
  <si>
    <t>02-350222-003</t>
  </si>
  <si>
    <t>YASIR HAYAT</t>
  </si>
  <si>
    <t>MUHAMMAD HAYAT</t>
  </si>
  <si>
    <t>02-350222-004</t>
  </si>
  <si>
    <t>AZFAR HUMAYUN</t>
  </si>
  <si>
    <t>HUMAYUN</t>
  </si>
  <si>
    <t>02-350222-005</t>
  </si>
  <si>
    <t>ABDIRAZAK ABDI GEDI</t>
  </si>
  <si>
    <t>ABDI GEDI FARAH</t>
  </si>
  <si>
    <r>
      <t xml:space="preserve">MS(Islamic Studies) </t>
    </r>
    <r>
      <rPr>
        <sz val="15"/>
        <color indexed="8"/>
        <rFont val="Arial Black"/>
        <family val="2"/>
      </rPr>
      <t>2 Years Programme (Fall 2022 - Spring 2024)</t>
    </r>
  </si>
  <si>
    <t>02-259222-001</t>
  </si>
  <si>
    <t>MUHAMMAD ZEESHAN FARRUKH</t>
  </si>
  <si>
    <t>MUHAMMAD FARRUKH IQBAL</t>
  </si>
  <si>
    <t>02-259222-002</t>
  </si>
  <si>
    <t>HASHMAT ALI</t>
  </si>
  <si>
    <t>02-259222-005</t>
  </si>
  <si>
    <t>WAJEEHA NAWEEN</t>
  </si>
  <si>
    <t>ZAIN UL ABIDEEN</t>
  </si>
  <si>
    <t>02-259222-006</t>
  </si>
  <si>
    <t>02-259222-007</t>
  </si>
  <si>
    <t>SADAF RAEES</t>
  </si>
  <si>
    <t>RAEES AHMED</t>
  </si>
  <si>
    <t>02-259222-008</t>
  </si>
  <si>
    <t>MUHAMMAD ZAKARYA</t>
  </si>
  <si>
    <t>02-259222-009</t>
  </si>
  <si>
    <t>ABDUL REHMAN NAEEM</t>
  </si>
  <si>
    <t>NAEEM AKHTAR QURESHI</t>
  </si>
  <si>
    <t>02-259222-010</t>
  </si>
  <si>
    <t>UBAIDUR REHMAN</t>
  </si>
  <si>
    <t>MUHAMMAD ZUBAIR</t>
  </si>
  <si>
    <t>02-259222-011</t>
  </si>
  <si>
    <t>HAFIZ ABDUL GHANI</t>
  </si>
  <si>
    <t>02-259222-012</t>
  </si>
  <si>
    <t>AZIZ AHMAD</t>
  </si>
  <si>
    <t>MUHAMMAD KHAN</t>
  </si>
  <si>
    <t>02-398231-001</t>
  </si>
  <si>
    <t>GHANIA FATIMA</t>
  </si>
  <si>
    <t>03472446908</t>
  </si>
  <si>
    <t>0342-2988775</t>
  </si>
  <si>
    <t>02-398231-002</t>
  </si>
  <si>
    <t>MUNEEBA FAHEEM SIDDIQUI</t>
  </si>
  <si>
    <t>FAHEEM AHMED</t>
  </si>
  <si>
    <t>03472446909</t>
  </si>
  <si>
    <t>0333-3214744</t>
  </si>
  <si>
    <t>02-398231-004</t>
  </si>
  <si>
    <t>DANIAL KHAN</t>
  </si>
  <si>
    <t>SALEEM ULLAH KHAN</t>
  </si>
  <si>
    <t>03472446911</t>
  </si>
  <si>
    <t>0334-3507127</t>
  </si>
  <si>
    <t>02-398231-006</t>
  </si>
  <si>
    <t>SUHAIL RAJANI</t>
  </si>
  <si>
    <t>NOORUDDIN RAJANI</t>
  </si>
  <si>
    <t>03472446913</t>
  </si>
  <si>
    <t>0333-9580567</t>
  </si>
  <si>
    <t>02-398231-007</t>
  </si>
  <si>
    <t>ZAINAB HASSAN</t>
  </si>
  <si>
    <t>SHABIR HASSAN</t>
  </si>
  <si>
    <t>03472446914</t>
  </si>
  <si>
    <t>0334-2827828</t>
  </si>
  <si>
    <t>02-398231-008</t>
  </si>
  <si>
    <t>ALI HASSAN JAVED</t>
  </si>
  <si>
    <t>ANSAR JAVED</t>
  </si>
  <si>
    <t>03472446915</t>
  </si>
  <si>
    <t>0341-2516661</t>
  </si>
  <si>
    <t>02-398231-009</t>
  </si>
  <si>
    <t>TAYYABA SHAKIR</t>
  </si>
  <si>
    <t>SHAKIR ALI</t>
  </si>
  <si>
    <t>03472446916</t>
  </si>
  <si>
    <t>0331-3763180</t>
  </si>
  <si>
    <t>02-398231-010</t>
  </si>
  <si>
    <t>AYESHA KHAN</t>
  </si>
  <si>
    <t>MUHAMMAD AKHTAR KHAN</t>
  </si>
  <si>
    <t>03472446917</t>
  </si>
  <si>
    <t>0333-2236095</t>
  </si>
  <si>
    <t>02-398231-011</t>
  </si>
  <si>
    <t>HAFIZA MARIAM HANIF</t>
  </si>
  <si>
    <t>MUHAMMAD HANIF KHAN</t>
  </si>
  <si>
    <t>03472446918</t>
  </si>
  <si>
    <t>0316-2277075</t>
  </si>
  <si>
    <t>02-398231-012</t>
  </si>
  <si>
    <t>NEHA</t>
  </si>
  <si>
    <t>ABDUL RAUF</t>
  </si>
  <si>
    <t>03472446919</t>
  </si>
  <si>
    <t>0332-3405186</t>
  </si>
  <si>
    <t>02-398231-013</t>
  </si>
  <si>
    <t>03472446920</t>
  </si>
  <si>
    <t>0332-2134509</t>
  </si>
  <si>
    <t>02-398231-014</t>
  </si>
  <si>
    <t>OMER SAIF</t>
  </si>
  <si>
    <t>CHAUDHARY SAIF UR REHMAN</t>
  </si>
  <si>
    <t>03472446921</t>
  </si>
  <si>
    <t>0304-0212297</t>
  </si>
  <si>
    <t>02-398231-015</t>
  </si>
  <si>
    <t>ABDUL GHAFOOR</t>
  </si>
  <si>
    <t>03472446922</t>
  </si>
  <si>
    <t>0334-3821189</t>
  </si>
  <si>
    <t>02-398231-016</t>
  </si>
  <si>
    <t>AFTAB AHMED</t>
  </si>
  <si>
    <t>BASHIR AHMED</t>
  </si>
  <si>
    <t>03472446923</t>
  </si>
  <si>
    <t>0333-2354391</t>
  </si>
  <si>
    <t>02-398231-017</t>
  </si>
  <si>
    <t>SANAA ARSHAD</t>
  </si>
  <si>
    <t>ARSHAD PERVEZ</t>
  </si>
  <si>
    <t>03472446924</t>
  </si>
  <si>
    <t>02-398231-018</t>
  </si>
  <si>
    <t>JUNAID HASAN</t>
  </si>
  <si>
    <t>TARIQ MEHMOOD</t>
  </si>
  <si>
    <t>03472446925</t>
  </si>
  <si>
    <t>02-398231-019</t>
  </si>
  <si>
    <t>MUHAMMAD EBAD</t>
  </si>
  <si>
    <t>03472446926</t>
  </si>
  <si>
    <t>02-398231-020</t>
  </si>
  <si>
    <t>ARIF KHAN</t>
  </si>
  <si>
    <t>MANJAWAR KHAN</t>
  </si>
  <si>
    <t>03472446927</t>
  </si>
  <si>
    <t>02-398231-021</t>
  </si>
  <si>
    <t>TOOBA NASEER</t>
  </si>
  <si>
    <t>NASEER AHMED</t>
  </si>
  <si>
    <t>03472446928</t>
  </si>
  <si>
    <t>02-398231-022</t>
  </si>
  <si>
    <t>DURE SHAWAR ANSARI</t>
  </si>
  <si>
    <t>MUHAMMAD HAROON ANSARI</t>
  </si>
  <si>
    <t>03472446929</t>
  </si>
  <si>
    <t>02-398231-023</t>
  </si>
  <si>
    <t>MUHAMMAD FARRUKH TAJ</t>
  </si>
  <si>
    <t>TAJ MUHAMMAD</t>
  </si>
  <si>
    <t>03472446930</t>
  </si>
  <si>
    <t>02-398231-024</t>
  </si>
  <si>
    <t>HARIS</t>
  </si>
  <si>
    <t>GULZAR ALI</t>
  </si>
  <si>
    <t>03472446931</t>
  </si>
  <si>
    <t>02-398231-025</t>
  </si>
  <si>
    <t>OSAMA MINHAS</t>
  </si>
  <si>
    <t>PERVEZ AKHTER MINHAS</t>
  </si>
  <si>
    <t>03472446932</t>
  </si>
  <si>
    <t>02-398231-026</t>
  </si>
  <si>
    <t>NIDA AFZAL</t>
  </si>
  <si>
    <t>MUAMMAD AFZAL</t>
  </si>
  <si>
    <t>03472446933</t>
  </si>
  <si>
    <t>02-398231-027</t>
  </si>
  <si>
    <t>SADIA PERVEEN</t>
  </si>
  <si>
    <t>FIDA HUSSAIN LODHI</t>
  </si>
  <si>
    <t>03472446934</t>
  </si>
  <si>
    <t>02-398231-028</t>
  </si>
  <si>
    <t>MUHAMMAD ADIL</t>
  </si>
  <si>
    <t>MUSHTAQ AHMED</t>
  </si>
  <si>
    <t>03472446935</t>
  </si>
  <si>
    <t>02-398231-029</t>
  </si>
  <si>
    <t>AYESHA ILYAS</t>
  </si>
  <si>
    <t>MUHAMMAD ILYAS</t>
  </si>
  <si>
    <t>03472446936</t>
  </si>
  <si>
    <t>02-398231-030</t>
  </si>
  <si>
    <t>MUHAMMAD FAIZAN SIDDIQUI</t>
  </si>
  <si>
    <t>MUHAMMAD SHAMIM SIDDIQUI</t>
  </si>
  <si>
    <t>03472446937</t>
  </si>
  <si>
    <t>02-398231-031</t>
  </si>
  <si>
    <t>AHMED RIZWAN</t>
  </si>
  <si>
    <t>RIZWAN IQBAL</t>
  </si>
  <si>
    <t>03472446938</t>
  </si>
  <si>
    <t>02-398231-032</t>
  </si>
  <si>
    <t>SYED FAISALMUNIR</t>
  </si>
  <si>
    <t>SYED MUNIR HASSAN</t>
  </si>
  <si>
    <t>03472446939</t>
  </si>
  <si>
    <t>02-398231-033</t>
  </si>
  <si>
    <t>MUHAMMAD TAIMOOR</t>
  </si>
  <si>
    <t>MUHAMMAD YOUNUS</t>
  </si>
  <si>
    <t>03472446940</t>
  </si>
  <si>
    <t>02-398231-035</t>
  </si>
  <si>
    <t>SYEDA TOOBA ASIF ZAIDI</t>
  </si>
  <si>
    <t>SYED MUHAMMED ASIF ZAIDI</t>
  </si>
  <si>
    <t>03472446942</t>
  </si>
  <si>
    <t>02-398231-036</t>
  </si>
  <si>
    <t>RAHILA ZARIF</t>
  </si>
  <si>
    <t>ZARIF AHMAD</t>
  </si>
  <si>
    <t>03472446943</t>
  </si>
  <si>
    <t>02-398231-037</t>
  </si>
  <si>
    <t>HAMZA ZAMIR</t>
  </si>
  <si>
    <t>MUHAMMAD ZAMIR</t>
  </si>
  <si>
    <t>03472446944</t>
  </si>
  <si>
    <t>02-398231-039</t>
  </si>
  <si>
    <t>ANEEQ MUSTAFA</t>
  </si>
  <si>
    <t>03472446946</t>
  </si>
  <si>
    <t>02-398231-040</t>
  </si>
  <si>
    <t>MAHA KHAN</t>
  </si>
  <si>
    <t>MUHAMMAD IRFAN KHAN</t>
  </si>
  <si>
    <t>03472446947</t>
  </si>
  <si>
    <t>02-398231-041</t>
  </si>
  <si>
    <t>HIRA RASHID KHAN</t>
  </si>
  <si>
    <t>MUHAMMAD RASHID KHAN</t>
  </si>
  <si>
    <t>03472446948</t>
  </si>
  <si>
    <t>02-398231-042</t>
  </si>
  <si>
    <t>ZEYAD FARAG ALMOHAWES</t>
  </si>
  <si>
    <t>FARAJ MUHAMMAD ALMOHAWES</t>
  </si>
  <si>
    <t>03472446949</t>
  </si>
  <si>
    <t>02-398231-043</t>
  </si>
  <si>
    <t>MUHAMMAD ZAIN</t>
  </si>
  <si>
    <t>03472446950</t>
  </si>
  <si>
    <t>MS (HRM &amp; Organizational Psychology) 2 Years Programme (Spring 2023 - Fall 2024)</t>
  </si>
  <si>
    <t>02-230231-001</t>
  </si>
  <si>
    <t>FALAQUE SHAZIA</t>
  </si>
  <si>
    <t>MUHAMMAD SIDDIQUE</t>
  </si>
  <si>
    <t>02-230231-002</t>
  </si>
  <si>
    <t>FATIMA</t>
  </si>
  <si>
    <t>MUHAMMAD ARIF</t>
  </si>
  <si>
    <t>02-230231-003</t>
  </si>
  <si>
    <t>HAFIZ FARRUKH SHAFIQ</t>
  </si>
  <si>
    <t>SHAFIQ AHMED</t>
  </si>
  <si>
    <t>02-230231-005</t>
  </si>
  <si>
    <t>MAHAM QURESHI</t>
  </si>
  <si>
    <t>MOHAMMAD SHAKEEL QURESHI</t>
  </si>
  <si>
    <t>02-230231-006</t>
  </si>
  <si>
    <t>MIRZA MUHAMMAD ARIF</t>
  </si>
  <si>
    <t>MIRZA ASGHAR ALI</t>
  </si>
  <si>
    <t>02-230231-008</t>
  </si>
  <si>
    <t>TEHNIAT ALI</t>
  </si>
  <si>
    <t>AGHA MUHAMMAD TAQUI ALI</t>
  </si>
  <si>
    <r>
      <t xml:space="preserve">MS(Islamic Studies) </t>
    </r>
    <r>
      <rPr>
        <sz val="15"/>
        <color indexed="8"/>
        <rFont val="Arial Black"/>
        <family val="2"/>
      </rPr>
      <t>2 Years Programme (Spring 2023 - Fall 2024)</t>
    </r>
  </si>
  <si>
    <t>02-259231-001</t>
  </si>
  <si>
    <t>MUHAMMAD SAEED</t>
  </si>
  <si>
    <t>02-259231-002</t>
  </si>
  <si>
    <t>MUHAMMAD FARHAN</t>
  </si>
  <si>
    <t>02-259231-003</t>
  </si>
  <si>
    <t>UZAIR ASLAM QURESHI</t>
  </si>
  <si>
    <t>02-259231-004</t>
  </si>
  <si>
    <t>MUHAMMAD ASIF KHATTAK</t>
  </si>
  <si>
    <t>BASEER UDDIN KHATTAK</t>
  </si>
  <si>
    <t>02-259231-005</t>
  </si>
  <si>
    <t>AHMED</t>
  </si>
  <si>
    <t>SHOAIB</t>
  </si>
  <si>
    <t>02-259231-006</t>
  </si>
  <si>
    <t>FARYAL</t>
  </si>
  <si>
    <t>FAHEEM MUHAMMAD ESSA</t>
  </si>
  <si>
    <t>02-259231-007</t>
  </si>
  <si>
    <t>MUHAMMAD DAWRAN</t>
  </si>
  <si>
    <t>02-259231-008</t>
  </si>
  <si>
    <t>ABDUL SAMI</t>
  </si>
  <si>
    <t>MAULANA ABDUL SHAKOOR KHAIRPURI</t>
  </si>
  <si>
    <t>02-259231-009</t>
  </si>
  <si>
    <t>SYED MUHAMMAD ANAS</t>
  </si>
  <si>
    <t>SYED AKBAR SHAH</t>
  </si>
  <si>
    <t>02-259231-010</t>
  </si>
  <si>
    <t>MUHAMMAD ADNAN AHMAD KHAN</t>
  </si>
  <si>
    <t>RAFIQ AHMAD</t>
  </si>
  <si>
    <t>02-259231-011</t>
  </si>
  <si>
    <t>ZAINAB</t>
  </si>
  <si>
    <t>DR MOHAMMAD HASHIM</t>
  </si>
  <si>
    <t>02-259231-012</t>
  </si>
  <si>
    <t>MUHAMMAD AMMAR</t>
  </si>
  <si>
    <t>ABDUL SATTAR</t>
  </si>
  <si>
    <t>02-259231-013</t>
  </si>
  <si>
    <t>SHER ZAMAN</t>
  </si>
  <si>
    <t>ASAL ZADA</t>
  </si>
  <si>
    <t>02-259231-014</t>
  </si>
  <si>
    <t>ABDUL BASIT ABBASI</t>
  </si>
  <si>
    <t>MUHAMMAD TAHIR ABBASI</t>
  </si>
  <si>
    <t>02-259231-015</t>
  </si>
  <si>
    <t>MUHAMMAD SADAQAT</t>
  </si>
  <si>
    <t>HUSSAIN BUKHSH</t>
  </si>
  <si>
    <t>02-398232-001</t>
  </si>
  <si>
    <t>SOHAIB LIAQAT</t>
  </si>
  <si>
    <t>LIAQAT ALI BHATTI</t>
  </si>
  <si>
    <t>02-398232-002</t>
  </si>
  <si>
    <t>AQSA NOOR</t>
  </si>
  <si>
    <t>MUHAMMAD MEHTAB</t>
  </si>
  <si>
    <t>02-398232-003</t>
  </si>
  <si>
    <t>ROSHANAY RAHAT</t>
  </si>
  <si>
    <t>RAHAT ALI KHAN</t>
  </si>
  <si>
    <t>02-398232-004</t>
  </si>
  <si>
    <t>SADIA AFZAL</t>
  </si>
  <si>
    <t>02-398232-005</t>
  </si>
  <si>
    <t>MUHAMMAD AQIL RAZA</t>
  </si>
  <si>
    <t>MUHAMMAD HASHIM RAZA</t>
  </si>
  <si>
    <t>02-398232-006</t>
  </si>
  <si>
    <t>MUHAMMAD SHOAIB AZAM</t>
  </si>
  <si>
    <t>02-398232-007</t>
  </si>
  <si>
    <t>NABEEL AHMED KHAN</t>
  </si>
  <si>
    <t>NAVEED AHMED KHAN</t>
  </si>
  <si>
    <t>02-398232-008</t>
  </si>
  <si>
    <t>MOHAMMAD HAMZA AMIN</t>
  </si>
  <si>
    <t>MOHAMMAD AMIN CHAUDHRY</t>
  </si>
  <si>
    <t>02-398232-009</t>
  </si>
  <si>
    <t>MUHAMMAD FAIZAN</t>
  </si>
  <si>
    <t>MUHAMMAD UMER FAROOQ</t>
  </si>
  <si>
    <t>02-398232-010</t>
  </si>
  <si>
    <t>ABDUL REHMAN</t>
  </si>
  <si>
    <t>02-398232-012</t>
  </si>
  <si>
    <t>RANA HAMZA ZULFIQAR</t>
  </si>
  <si>
    <t>RANA ZULFIQAR ALI</t>
  </si>
  <si>
    <t>02-398232-013</t>
  </si>
  <si>
    <t>RUMAFHA OMER</t>
  </si>
  <si>
    <t>OMER FAROOQ</t>
  </si>
  <si>
    <t>02-398232-014</t>
  </si>
  <si>
    <t>TAIMUR ALI KHAN</t>
  </si>
  <si>
    <t>02-398232-015</t>
  </si>
  <si>
    <t>AREESHA NADEEM</t>
  </si>
  <si>
    <t>NADEEM AFAQ GHAZNAVI</t>
  </si>
  <si>
    <t>02-398232-016</t>
  </si>
  <si>
    <t>TALHA AHMED HAMEDI</t>
  </si>
  <si>
    <t>NADEEM AHMED HAMEDI</t>
  </si>
  <si>
    <t>02-398232-018</t>
  </si>
  <si>
    <t>SABA DILDAR</t>
  </si>
  <si>
    <t>02-398232-020</t>
  </si>
  <si>
    <t>MUHAMMAD ALI IQBAL</t>
  </si>
  <si>
    <t>MUHAMMAD NAYYAR IQBAL</t>
  </si>
  <si>
    <t>02-398232-021</t>
  </si>
  <si>
    <t>ALINA SIDDIQUI</t>
  </si>
  <si>
    <t>MUHAMMAD SHAOIB SIDDIQUI</t>
  </si>
  <si>
    <t>02-398232-022</t>
  </si>
  <si>
    <t>NABEEL AJAZ</t>
  </si>
  <si>
    <t>AJAZ AHMED NAJMI</t>
  </si>
  <si>
    <t>02-398232-023</t>
  </si>
  <si>
    <t>MUHAMMAD UMER KHAN</t>
  </si>
  <si>
    <t>MUHAMMAD AAMIR KHAN</t>
  </si>
  <si>
    <t>02-398232-024</t>
  </si>
  <si>
    <t>MAHUM SARFARAZ</t>
  </si>
  <si>
    <t>SARFARAZ</t>
  </si>
  <si>
    <t>02-398232-025</t>
  </si>
  <si>
    <t>FIZZA SHAFIQUE</t>
  </si>
  <si>
    <t>02-398232-026</t>
  </si>
  <si>
    <t>BABAR KHAN</t>
  </si>
  <si>
    <t>GULZAR HUSSAIN</t>
  </si>
  <si>
    <t>02-398232-027</t>
  </si>
  <si>
    <t>NAIMA PERVEEN</t>
  </si>
  <si>
    <t>MUHAMMAD ZAHID</t>
  </si>
  <si>
    <t>02-398232-028</t>
  </si>
  <si>
    <t>SEHRISH FATIMA KAZIM</t>
  </si>
  <si>
    <t>02-398232-029</t>
  </si>
  <si>
    <t>KAINAT KIRAN</t>
  </si>
  <si>
    <t>KHALID RASHEED</t>
  </si>
  <si>
    <t>02-398232-030</t>
  </si>
  <si>
    <t>USMAN AHMED</t>
  </si>
  <si>
    <t>02-398232-031</t>
  </si>
  <si>
    <t>MAHAM FATIMA</t>
  </si>
  <si>
    <t>MUHAMMAD ESSA SIDDIQUI</t>
  </si>
  <si>
    <t>02-398232-032</t>
  </si>
  <si>
    <t>KASHAF</t>
  </si>
  <si>
    <t>MUHAMMAD MASOOD AHMED</t>
  </si>
  <si>
    <t>02-398232-033</t>
  </si>
  <si>
    <t>MAHEEN TARIQ</t>
  </si>
  <si>
    <t>TARIQ RAFEEQ</t>
  </si>
  <si>
    <t>02-398232-034</t>
  </si>
  <si>
    <t>SYEDA HAFSA SAEED RIZVI</t>
  </si>
  <si>
    <t>SYED SAEED AKHTER RIZVI</t>
  </si>
  <si>
    <t>02-398232-035</t>
  </si>
  <si>
    <t>AMIN UR REHMAN</t>
  </si>
  <si>
    <t>SALEEM UR REHMAN</t>
  </si>
  <si>
    <t>02-398232-036</t>
  </si>
  <si>
    <t>SABA MUNIR AHMED KHAN</t>
  </si>
  <si>
    <t>02-398232-037</t>
  </si>
  <si>
    <t>ABDUL HASEEB AHMAD QURESHI</t>
  </si>
  <si>
    <t>NASEER AHMED QURESHI</t>
  </si>
  <si>
    <t>02-398232-038</t>
  </si>
  <si>
    <t>FARRUKH SHUJA</t>
  </si>
  <si>
    <t>MUHAMMAD SHUJA UDDIN</t>
  </si>
  <si>
    <t>02-398232-039</t>
  </si>
  <si>
    <t>GHULAM HAIDER</t>
  </si>
  <si>
    <t>02-398232-040</t>
  </si>
  <si>
    <t>SYED MUHAMMAD AHSAN</t>
  </si>
  <si>
    <t>SYED MUHAMMAD AMIN</t>
  </si>
  <si>
    <t>02-398232-041</t>
  </si>
  <si>
    <t>MUHAMMAD HARIS AMAN</t>
  </si>
  <si>
    <t>MUHAMMAD AMAN ULLAH KHAN</t>
  </si>
  <si>
    <t>02-398232-042</t>
  </si>
  <si>
    <t>SYEDA KINZA RIZVI</t>
  </si>
  <si>
    <t>SYED MUHAMMAD BAQAR RIZVI</t>
  </si>
  <si>
    <t>02-398232-043</t>
  </si>
  <si>
    <t>KAMRAN YOUSUF</t>
  </si>
  <si>
    <t>YOUSUF ALI</t>
  </si>
  <si>
    <t>02-398232-044</t>
  </si>
  <si>
    <t>MERAJ UL HUDA</t>
  </si>
  <si>
    <t>02-398232-045</t>
  </si>
  <si>
    <t>MUHAMMAD HARIS ZAHID</t>
  </si>
  <si>
    <t>ZAHID IQBAL</t>
  </si>
  <si>
    <t>02-398232-046</t>
  </si>
  <si>
    <t>MUHAMMAD ADEEL KHAN</t>
  </si>
  <si>
    <t>MUHAMMAD AFZAL KHAN</t>
  </si>
  <si>
    <t>02-398232-047</t>
  </si>
  <si>
    <t>AIZAZ AHMAD ALTAF</t>
  </si>
  <si>
    <t>IMTIAZ HUSSAIN</t>
  </si>
  <si>
    <t>02-398232-048</t>
  </si>
  <si>
    <t>IQRA HAJAN BALOCH</t>
  </si>
  <si>
    <t>MUHAMMAD HAJAN BALOCH</t>
  </si>
  <si>
    <t>02-398232-049</t>
  </si>
  <si>
    <t>HUMA ISHTIAQ</t>
  </si>
  <si>
    <t>ISHTIAQ UL ISLAM</t>
  </si>
  <si>
    <t>02-398232-050</t>
  </si>
  <si>
    <t>KHIZAR ARSLAN</t>
  </si>
  <si>
    <t>ARSHAD IQBAL</t>
  </si>
  <si>
    <t>02-398232-051</t>
  </si>
  <si>
    <t>NABEEL IFTIKHAR</t>
  </si>
  <si>
    <t>IFTIKHAR AHMED HASHMI</t>
  </si>
  <si>
    <t>02-398232-052</t>
  </si>
  <si>
    <t>AHMED RAZA SHEIKH</t>
  </si>
  <si>
    <t>SHEIKH TAZIL UR REHMAN</t>
  </si>
  <si>
    <t>02-398232-053</t>
  </si>
  <si>
    <t>FIZA MAJID</t>
  </si>
  <si>
    <t>MUHAMMAD MAJID</t>
  </si>
  <si>
    <t>02-398232-054</t>
  </si>
  <si>
    <t>AWAIS IFTIKHAR</t>
  </si>
  <si>
    <t>02-398232-055</t>
  </si>
  <si>
    <t>LAIBA AFSAR</t>
  </si>
  <si>
    <t>MUHAMMAD AFSAR MINHAS</t>
  </si>
  <si>
    <t>02-398232-056</t>
  </si>
  <si>
    <t>WASIM ABBAS</t>
  </si>
  <si>
    <t>JEHANZEB</t>
  </si>
  <si>
    <t>BAHRIA UNIVERSITY (Karachi Campus)</t>
  </si>
  <si>
    <r>
      <t xml:space="preserve">BBA (4 Years) Fall 2020 - Spring 2024  </t>
    </r>
    <r>
      <rPr>
        <sz val="10"/>
        <rFont val="Arial Black"/>
        <family val="2"/>
      </rPr>
      <t>(6 years 72 Months)</t>
    </r>
  </si>
  <si>
    <t>02-111202-001</t>
  </si>
  <si>
    <t>SHAIKH ABDUL WASAY</t>
  </si>
  <si>
    <t>KAMRAN SHAIKH</t>
  </si>
  <si>
    <t>03362412499</t>
  </si>
  <si>
    <t>0345-8240620</t>
  </si>
  <si>
    <t>02-111202-002</t>
  </si>
  <si>
    <t>AISHA TAHIR</t>
  </si>
  <si>
    <t>03472454943</t>
  </si>
  <si>
    <t>0343-2015396</t>
  </si>
  <si>
    <t>02-111202-003</t>
  </si>
  <si>
    <t>HIBAH WAJID</t>
  </si>
  <si>
    <t>MUHAMMAD WAJID JAMIL</t>
  </si>
  <si>
    <t>03368112064</t>
  </si>
  <si>
    <t>0303-3424664</t>
  </si>
  <si>
    <t>02-111202-004</t>
  </si>
  <si>
    <t>FARZANA</t>
  </si>
  <si>
    <t>0336-1256393</t>
  </si>
  <si>
    <t>0314-9201217</t>
  </si>
  <si>
    <t>02-111202-005</t>
  </si>
  <si>
    <t>MAHMOOD KHAN PATHAN</t>
  </si>
  <si>
    <t>GHULAM NABI PATHAN</t>
  </si>
  <si>
    <t>03322824471</t>
  </si>
  <si>
    <t>0334-3488096</t>
  </si>
  <si>
    <t>02-111202-006</t>
  </si>
  <si>
    <t>HINA ASLAM</t>
  </si>
  <si>
    <t>ASLAM</t>
  </si>
  <si>
    <t>03232000712</t>
  </si>
  <si>
    <t>0300-4589066</t>
  </si>
  <si>
    <t>02-111202-007</t>
  </si>
  <si>
    <t>HUMNA SOHAIL</t>
  </si>
  <si>
    <t>SOHAIL AKHTER</t>
  </si>
  <si>
    <t>0337-0376991</t>
  </si>
  <si>
    <t>0336-0352181</t>
  </si>
  <si>
    <t>02-111202-008</t>
  </si>
  <si>
    <t>SYED MUSTAFA ALI</t>
  </si>
  <si>
    <t>SYED WAJAHAT ALI</t>
  </si>
  <si>
    <t>0344-8322502</t>
  </si>
  <si>
    <t>0333-2023371</t>
  </si>
  <si>
    <t>02-111202-009</t>
  </si>
  <si>
    <t>SYED DANIYAL HUSSAIN</t>
  </si>
  <si>
    <t>SYED MEHMOOD HUSSAIN</t>
  </si>
  <si>
    <t>03008990242</t>
  </si>
  <si>
    <t>0324-8240860</t>
  </si>
  <si>
    <t>02-111202-010</t>
  </si>
  <si>
    <t>MUHAMMAD DILAWAR AFTAB</t>
  </si>
  <si>
    <t>MUHAMMAD ISHFAQ</t>
  </si>
  <si>
    <t>03321345199</t>
  </si>
  <si>
    <t>0300-0187993</t>
  </si>
  <si>
    <t>02-111202-011</t>
  </si>
  <si>
    <t>EMMAN ALI</t>
  </si>
  <si>
    <t>MIRZA MUHAMMAD ALI BAIG</t>
  </si>
  <si>
    <t>03332467567</t>
  </si>
  <si>
    <t>0324-2451298</t>
  </si>
  <si>
    <t>02-111202-013</t>
  </si>
  <si>
    <t>ABDUL SAMAD</t>
  </si>
  <si>
    <t>03464656532</t>
  </si>
  <si>
    <t>0334-0282718</t>
  </si>
  <si>
    <t>02-111202-014</t>
  </si>
  <si>
    <t>NAJAM FATIMA</t>
  </si>
  <si>
    <t>NAUSHAD ALI PATEL</t>
  </si>
  <si>
    <t>03222705557</t>
  </si>
  <si>
    <t>0347-8085806</t>
  </si>
  <si>
    <t>02-111202-015</t>
  </si>
  <si>
    <t>SYED UMAR KHALID</t>
  </si>
  <si>
    <t>KHALID ZAHEER</t>
  </si>
  <si>
    <t>03335999656</t>
  </si>
  <si>
    <t>0336-2859398</t>
  </si>
  <si>
    <t>02-111202-016</t>
  </si>
  <si>
    <t>03342713078</t>
  </si>
  <si>
    <t>0347-8307774</t>
  </si>
  <si>
    <t>02-111202-017</t>
  </si>
  <si>
    <t>TUALEAH BINT E KHALID</t>
  </si>
  <si>
    <t>KHALID BIN YOUSUF</t>
  </si>
  <si>
    <t>03100880006</t>
  </si>
  <si>
    <t>0348-1135770</t>
  </si>
  <si>
    <t>02-111202-018</t>
  </si>
  <si>
    <t>WALEED FAISAL</t>
  </si>
  <si>
    <t>FAISAL AHSAN</t>
  </si>
  <si>
    <t>03133756834</t>
  </si>
  <si>
    <t>0300-2131972</t>
  </si>
  <si>
    <t>02-111202-019</t>
  </si>
  <si>
    <t>VISHAL SHARDHA</t>
  </si>
  <si>
    <t>SURESH KUMAR</t>
  </si>
  <si>
    <t>0320-2553855</t>
  </si>
  <si>
    <t>0337-0348747</t>
  </si>
  <si>
    <t>02-111202-020</t>
  </si>
  <si>
    <t>NUBAIRA BABUR</t>
  </si>
  <si>
    <t>MUSARRAT ULLAH BABUR</t>
  </si>
  <si>
    <t>03212331321</t>
  </si>
  <si>
    <t>0312-2761104</t>
  </si>
  <si>
    <t>02-111202-021</t>
  </si>
  <si>
    <t>DURE NAJAF PHULL</t>
  </si>
  <si>
    <t>MUHAMMAD KHALID PHULL</t>
  </si>
  <si>
    <t>03005756575</t>
  </si>
  <si>
    <t>0301-4315919</t>
  </si>
  <si>
    <t>02-111202-022</t>
  </si>
  <si>
    <t>MUHAMMAD SHAHZAD BUTT</t>
  </si>
  <si>
    <t>03138933388</t>
  </si>
  <si>
    <t>0300-2458578</t>
  </si>
  <si>
    <t>02-111202-023</t>
  </si>
  <si>
    <t>ANAS RIAZ</t>
  </si>
  <si>
    <t>RIAZ BAIG</t>
  </si>
  <si>
    <t>03243221468</t>
  </si>
  <si>
    <t>0306-1888555</t>
  </si>
  <si>
    <t>02-111202-024</t>
  </si>
  <si>
    <t>UMNA SHAKIR</t>
  </si>
  <si>
    <t>MOHAMMAD SHAKIR</t>
  </si>
  <si>
    <t>03152349681</t>
  </si>
  <si>
    <t>0340-1106214</t>
  </si>
  <si>
    <t>02-111202-025</t>
  </si>
  <si>
    <t>MUHAMMAD HAYYAN NAZEER</t>
  </si>
  <si>
    <t>MUHAMMAD NAZEER KHAN</t>
  </si>
  <si>
    <t>03322739469</t>
  </si>
  <si>
    <t>0300-8251757</t>
  </si>
  <si>
    <t>02-111202-026</t>
  </si>
  <si>
    <t>SIDRA ALI</t>
  </si>
  <si>
    <t>MADDAH HUSSAIN</t>
  </si>
  <si>
    <t>0336-3659588</t>
  </si>
  <si>
    <t>0331-8336792</t>
  </si>
  <si>
    <t>02-111202-027</t>
  </si>
  <si>
    <t>TAQDEES ZEHRA</t>
  </si>
  <si>
    <t>MAZHAR HUSSAIN SHAH</t>
  </si>
  <si>
    <t>0311-1204070</t>
  </si>
  <si>
    <t>0335-2277842</t>
  </si>
  <si>
    <t>02-111202-028</t>
  </si>
  <si>
    <t>BILAL ABDULLAH QURESHI</t>
  </si>
  <si>
    <t>IMRAN QURESHI</t>
  </si>
  <si>
    <t>03066785460</t>
  </si>
  <si>
    <t>0336-2048352</t>
  </si>
  <si>
    <t>02-111202-029</t>
  </si>
  <si>
    <t>ALIZA AMIR</t>
  </si>
  <si>
    <t>AMIR SHAFI</t>
  </si>
  <si>
    <t>03333670741</t>
  </si>
  <si>
    <t>0333-1334907</t>
  </si>
  <si>
    <t>02-111202-030</t>
  </si>
  <si>
    <t>NIMRA RAZIQ</t>
  </si>
  <si>
    <t>RAZIQ HUSSAIN</t>
  </si>
  <si>
    <t>03072095196</t>
  </si>
  <si>
    <t>0301-2022800</t>
  </si>
  <si>
    <t>02-111202-031</t>
  </si>
  <si>
    <t>HASSAN RAZA</t>
  </si>
  <si>
    <t>RAZA MUHAMMAD</t>
  </si>
  <si>
    <t>03312123474</t>
  </si>
  <si>
    <t>0303-2859758</t>
  </si>
  <si>
    <t>02-111202-032</t>
  </si>
  <si>
    <t>KHAZEENA CHOHAN</t>
  </si>
  <si>
    <t>03323475798</t>
  </si>
  <si>
    <t>0322-3389390</t>
  </si>
  <si>
    <t>02-111202-034</t>
  </si>
  <si>
    <t>ABDULLAH KAMAL</t>
  </si>
  <si>
    <t>MUNAWAR KAMAL</t>
  </si>
  <si>
    <t>03452216178</t>
  </si>
  <si>
    <t>0343-0215107</t>
  </si>
  <si>
    <t>02-111202-035</t>
  </si>
  <si>
    <t>LAIBA</t>
  </si>
  <si>
    <t>0301-2757779</t>
  </si>
  <si>
    <t>0331-5009916</t>
  </si>
  <si>
    <t>02-111202-036</t>
  </si>
  <si>
    <t>MEHWISH</t>
  </si>
  <si>
    <t>AYAZ WALI MUHAMMAD</t>
  </si>
  <si>
    <t>03043542574</t>
  </si>
  <si>
    <t>0323-2017045</t>
  </si>
  <si>
    <t>02-111202-037</t>
  </si>
  <si>
    <t>MUSTAFA MURTAZA</t>
  </si>
  <si>
    <t>MURTAZA ABDULLAH</t>
  </si>
  <si>
    <t>0332-2136991</t>
  </si>
  <si>
    <t>0333-3845332</t>
  </si>
  <si>
    <t>02-111202-038</t>
  </si>
  <si>
    <t>MARIA ABBASI</t>
  </si>
  <si>
    <t>IRFAN ABBASI</t>
  </si>
  <si>
    <t>03333975762</t>
  </si>
  <si>
    <t>0336-3571925</t>
  </si>
  <si>
    <t>02-111202-039</t>
  </si>
  <si>
    <t>MALAIKA</t>
  </si>
  <si>
    <t>MUHAMMAD ASLAM JAN</t>
  </si>
  <si>
    <t>03218725053</t>
  </si>
  <si>
    <t>0300-9269055</t>
  </si>
  <si>
    <t>02-111202-040</t>
  </si>
  <si>
    <t>MUHAMMAD HAMMAD AHMED</t>
  </si>
  <si>
    <t>MUHAMMAD ASLAM KHAN</t>
  </si>
  <si>
    <t>03457576198</t>
  </si>
  <si>
    <t>0300-2297896</t>
  </si>
  <si>
    <t>02-111202-041</t>
  </si>
  <si>
    <t>IDREES KAREEM</t>
  </si>
  <si>
    <t>ABDUL MAJEED KHAN</t>
  </si>
  <si>
    <t>0323269940932699409</t>
  </si>
  <si>
    <t>0336-2218671</t>
  </si>
  <si>
    <t>02-111202-042</t>
  </si>
  <si>
    <t>HATIM</t>
  </si>
  <si>
    <t>HUZAIFA AKBERALI</t>
  </si>
  <si>
    <t>0323-2341290</t>
  </si>
  <si>
    <t>0346-2329859</t>
  </si>
  <si>
    <t>02-111202-043</t>
  </si>
  <si>
    <t>MUHAMMAD SHAMEER MALIK</t>
  </si>
  <si>
    <t>PERWAIZ MALIK</t>
  </si>
  <si>
    <t>03002542789</t>
  </si>
  <si>
    <t>0304-0888615</t>
  </si>
  <si>
    <t>02-111202-044</t>
  </si>
  <si>
    <t>IBRAHIM IRFAN</t>
  </si>
  <si>
    <t>0303-2942428</t>
  </si>
  <si>
    <t>0334-3527728</t>
  </si>
  <si>
    <t>02-111202-046</t>
  </si>
  <si>
    <t>LAIBA AZIZ</t>
  </si>
  <si>
    <t>MALIK ABDUL AZIZ</t>
  </si>
  <si>
    <t>03453072725</t>
  </si>
  <si>
    <t>0336-0803649</t>
  </si>
  <si>
    <t>02-111202-047</t>
  </si>
  <si>
    <t>NAZISH JAVED</t>
  </si>
  <si>
    <t>JAVED ABDUL RAZZAQ</t>
  </si>
  <si>
    <t>0342-2343912</t>
  </si>
  <si>
    <t>0341-2684095</t>
  </si>
  <si>
    <t>02-111202-048</t>
  </si>
  <si>
    <t>MUHAMMAD MAAZ</t>
  </si>
  <si>
    <t>MUHAMMAD BILAL</t>
  </si>
  <si>
    <t>0336-3401285</t>
  </si>
  <si>
    <t>0335-2256881</t>
  </si>
  <si>
    <t>02-111202-049</t>
  </si>
  <si>
    <t>USAMA KHAN</t>
  </si>
  <si>
    <t>ANIS AHMED KHAN</t>
  </si>
  <si>
    <t>03057177095</t>
  </si>
  <si>
    <t>0336-2340140</t>
  </si>
  <si>
    <t>02-111202-050</t>
  </si>
  <si>
    <t>QURAT UL AIN</t>
  </si>
  <si>
    <t>GHULAM AHMED</t>
  </si>
  <si>
    <t>03222976992</t>
  </si>
  <si>
    <t>0306-0824434</t>
  </si>
  <si>
    <t>02-111202-051</t>
  </si>
  <si>
    <t>ALINA RAFIQUE</t>
  </si>
  <si>
    <t>RAFIQUE AHMED</t>
  </si>
  <si>
    <t>0336-2897853</t>
  </si>
  <si>
    <t>0334-2933498</t>
  </si>
  <si>
    <t>02-111202-052</t>
  </si>
  <si>
    <t>SYED ALEY MUHAMMAD HAIDER</t>
  </si>
  <si>
    <t>ALEY MUNAWAR</t>
  </si>
  <si>
    <t>03062290564</t>
  </si>
  <si>
    <t>0310-2748202</t>
  </si>
  <si>
    <t>02-111202-053</t>
  </si>
  <si>
    <t>HASSAAN IRFAN</t>
  </si>
  <si>
    <t>IRFAN MEHMOOD</t>
  </si>
  <si>
    <t>03004767859</t>
  </si>
  <si>
    <t>0304-3603601</t>
  </si>
  <si>
    <t>02-111202-054</t>
  </si>
  <si>
    <t>MEHREEN SHOAIB</t>
  </si>
  <si>
    <t>SHOAIB MAJID DAR</t>
  </si>
  <si>
    <t>03312134499</t>
  </si>
  <si>
    <t>0342-3436008</t>
  </si>
  <si>
    <t>02-111202-055</t>
  </si>
  <si>
    <t>SADIA KHAN</t>
  </si>
  <si>
    <t>ABDUL RASHID</t>
  </si>
  <si>
    <t>03012940444</t>
  </si>
  <si>
    <t>0322-2371149</t>
  </si>
  <si>
    <t>02-111202-056</t>
  </si>
  <si>
    <t>AQSA MUMTAZ</t>
  </si>
  <si>
    <t>03362490902</t>
  </si>
  <si>
    <t>0335-3064976</t>
  </si>
  <si>
    <t>02-111202-057</t>
  </si>
  <si>
    <t>EMAN ZAFAR</t>
  </si>
  <si>
    <t>SYED ZAFAR ALAM</t>
  </si>
  <si>
    <t>0334-0360582</t>
  </si>
  <si>
    <t>0315-2206473</t>
  </si>
  <si>
    <t>02-111202-059</t>
  </si>
  <si>
    <t>SYED HAMZA FAISAL</t>
  </si>
  <si>
    <t>SYED FAISAL GHAZALI</t>
  </si>
  <si>
    <t>0321-2377411</t>
  </si>
  <si>
    <t>0343-3338448</t>
  </si>
  <si>
    <t>02-111202-060</t>
  </si>
  <si>
    <t>ALIZA SHAKIL</t>
  </si>
  <si>
    <t>SHAKIL UR RAHMAN</t>
  </si>
  <si>
    <t>0300 8258256</t>
  </si>
  <si>
    <t>0312-8932506</t>
  </si>
  <si>
    <t>02-111202-061</t>
  </si>
  <si>
    <t>ATIQA FATIMA</t>
  </si>
  <si>
    <t>IMRAN</t>
  </si>
  <si>
    <t>03320279608</t>
  </si>
  <si>
    <t>0334-3146280</t>
  </si>
  <si>
    <t>02-111202-062</t>
  </si>
  <si>
    <t>MAHRUKH AHMED</t>
  </si>
  <si>
    <t>MEHTAB AHMED</t>
  </si>
  <si>
    <t>0312273521</t>
  </si>
  <si>
    <t>0331-1304178</t>
  </si>
  <si>
    <t>02-111202-063</t>
  </si>
  <si>
    <t>HAZIQ SHAHZAD</t>
  </si>
  <si>
    <t>HUSSAIN AKHTAR</t>
  </si>
  <si>
    <t>03040083164</t>
  </si>
  <si>
    <t>0312-2996849</t>
  </si>
  <si>
    <t>02-111202-065</t>
  </si>
  <si>
    <t>MOHAMMAD IBRAHIM</t>
  </si>
  <si>
    <t>MOHAMMAD FAHIM</t>
  </si>
  <si>
    <t>03155894593</t>
  </si>
  <si>
    <t>0331-2086752</t>
  </si>
  <si>
    <t>02-111202-066</t>
  </si>
  <si>
    <t>ZEESHAN MAHMOOD</t>
  </si>
  <si>
    <t>MAHMOOD AHMED</t>
  </si>
  <si>
    <t>03472567791</t>
  </si>
  <si>
    <t>0302-2406558</t>
  </si>
  <si>
    <t>02-111202-067</t>
  </si>
  <si>
    <t>MUHAMMAD MAAZ KHAN</t>
  </si>
  <si>
    <t>HUMAYUN KHAN</t>
  </si>
  <si>
    <t>03212700796</t>
  </si>
  <si>
    <t>0332-3908863</t>
  </si>
  <si>
    <t>02-111202-068</t>
  </si>
  <si>
    <t>TAHA MUZAMMIL</t>
  </si>
  <si>
    <t>MUZAMMIL HUSSAIN</t>
  </si>
  <si>
    <t>03333454176</t>
  </si>
  <si>
    <t>0301-2316004</t>
  </si>
  <si>
    <t>02-111202-069</t>
  </si>
  <si>
    <t>ALMAS ZAHRA</t>
  </si>
  <si>
    <t>NAWAZISH ALI KHAN</t>
  </si>
  <si>
    <t>03459301495</t>
  </si>
  <si>
    <t>0333-2211955</t>
  </si>
  <si>
    <t>02-111202-070</t>
  </si>
  <si>
    <t>UMM E HANIA</t>
  </si>
  <si>
    <t>03377166663</t>
  </si>
  <si>
    <t>0348-3393656</t>
  </si>
  <si>
    <t>02-111202-071</t>
  </si>
  <si>
    <t>LAIBA FAISAL</t>
  </si>
  <si>
    <t>MUHAMMAD FAISAL WALI</t>
  </si>
  <si>
    <t>03313624470</t>
  </si>
  <si>
    <t>0307-2696274</t>
  </si>
  <si>
    <t>02-111202-072</t>
  </si>
  <si>
    <t>TALHA AYUB</t>
  </si>
  <si>
    <t>03102612426</t>
  </si>
  <si>
    <t>0331-6062284</t>
  </si>
  <si>
    <t>02-111202-073</t>
  </si>
  <si>
    <t>RIAZ AHMED</t>
  </si>
  <si>
    <t>03482353796</t>
  </si>
  <si>
    <t>0332-0805692</t>
  </si>
  <si>
    <t>02-111202-074</t>
  </si>
  <si>
    <t>AALEYAN AHMED SIDDIQUI</t>
  </si>
  <si>
    <t>WASEEM AHMED SIDDIQUI</t>
  </si>
  <si>
    <t>03025090802</t>
  </si>
  <si>
    <t>0331-2352987</t>
  </si>
  <si>
    <t>02-111202-076</t>
  </si>
  <si>
    <t>GHULAM MURTAZA</t>
  </si>
  <si>
    <t>03442049906</t>
  </si>
  <si>
    <t>0332-6855108</t>
  </si>
  <si>
    <t>02-111202-077</t>
  </si>
  <si>
    <t>ABDUL BASIT KHAN</t>
  </si>
  <si>
    <t>MUHAMMAD HAYAT KHAN</t>
  </si>
  <si>
    <t>03353901891</t>
  </si>
  <si>
    <t>0336-2289334</t>
  </si>
  <si>
    <t>02-111202-078</t>
  </si>
  <si>
    <t>SUHAIL AHMED</t>
  </si>
  <si>
    <t>0333-1297031</t>
  </si>
  <si>
    <t>0311-9331900</t>
  </si>
  <si>
    <t>02-111202-079</t>
  </si>
  <si>
    <t>03340257212</t>
  </si>
  <si>
    <t>0334-1348454</t>
  </si>
  <si>
    <t>02-111202-080</t>
  </si>
  <si>
    <t>IFTIKHAR HUSSAIN QURESHI</t>
  </si>
  <si>
    <t>03321309654</t>
  </si>
  <si>
    <t>0300-2204065</t>
  </si>
  <si>
    <t>02-111202-081</t>
  </si>
  <si>
    <t>03052298866</t>
  </si>
  <si>
    <t>0332-3153353</t>
  </si>
  <si>
    <t>02-111202-082</t>
  </si>
  <si>
    <t>ABDUR REHMAN</t>
  </si>
  <si>
    <t>03132778955</t>
  </si>
  <si>
    <t>0335-0011900</t>
  </si>
  <si>
    <t>02-111202-083</t>
  </si>
  <si>
    <t>ABEERA SAMI</t>
  </si>
  <si>
    <t>SAMI UDDIN</t>
  </si>
  <si>
    <t>03012932524</t>
  </si>
  <si>
    <t>0300-2989639</t>
  </si>
  <si>
    <t>02-111202-084</t>
  </si>
  <si>
    <t>ABISHA</t>
  </si>
  <si>
    <t>03341229816</t>
  </si>
  <si>
    <t>0310-2414953</t>
  </si>
  <si>
    <t>02-111202-085</t>
  </si>
  <si>
    <t>ADIL MOUGHAL</t>
  </si>
  <si>
    <t>MUHAMMAD AKMAL MOUGHAL</t>
  </si>
  <si>
    <t>03218726961</t>
  </si>
  <si>
    <t>0310-3677204</t>
  </si>
  <si>
    <t>02-111202-086</t>
  </si>
  <si>
    <t>ADNAN HAIDER</t>
  </si>
  <si>
    <t>ATTIQ UR REHMAN</t>
  </si>
  <si>
    <t>03343875049</t>
  </si>
  <si>
    <t>0331-2363324</t>
  </si>
  <si>
    <t>02-111202-087</t>
  </si>
  <si>
    <t>AFAQ AHMED</t>
  </si>
  <si>
    <t>03242771997</t>
  </si>
  <si>
    <t>0345-2645240</t>
  </si>
  <si>
    <t>02-111202-088</t>
  </si>
  <si>
    <t>AFIA AZEEM</t>
  </si>
  <si>
    <t>NUSRAT AZEEM</t>
  </si>
  <si>
    <t>03003733911</t>
  </si>
  <si>
    <t>0302-2223259</t>
  </si>
  <si>
    <t>02-111202-089</t>
  </si>
  <si>
    <t>AFIFA ZAKI</t>
  </si>
  <si>
    <t>MUHAMMAD ZAKI HAIDER</t>
  </si>
  <si>
    <t>0305-1124682</t>
  </si>
  <si>
    <t>0324-3405136</t>
  </si>
  <si>
    <t>02-111202-090</t>
  </si>
  <si>
    <t>AGHA RAZA MIRZA</t>
  </si>
  <si>
    <t>AGHA AKHTAR ABBAS</t>
  </si>
  <si>
    <t>03412055356</t>
  </si>
  <si>
    <t>0312-2524295</t>
  </si>
  <si>
    <t>02-111202-091</t>
  </si>
  <si>
    <t>AHMER MAQBOOL</t>
  </si>
  <si>
    <t>MAQBOOL AHMED MEMON</t>
  </si>
  <si>
    <t>03312887087</t>
  </si>
  <si>
    <t>0324-2194037</t>
  </si>
  <si>
    <t>02-111202-092</t>
  </si>
  <si>
    <t>AHSANULLAH</t>
  </si>
  <si>
    <t>NIAZ MUHAMMAD</t>
  </si>
  <si>
    <t>0322-3396646</t>
  </si>
  <si>
    <t>0331-3441887</t>
  </si>
  <si>
    <t>02-111202-093</t>
  </si>
  <si>
    <t>AISHA</t>
  </si>
  <si>
    <t>MUHAMMED FAISAL</t>
  </si>
  <si>
    <t>03412537600</t>
  </si>
  <si>
    <t>0347-2788118</t>
  </si>
  <si>
    <t>02-111202-094</t>
  </si>
  <si>
    <t>ALI MUHAMMAD MUSHTAQ</t>
  </si>
  <si>
    <t>MUSHTAQ</t>
  </si>
  <si>
    <t>03002935066</t>
  </si>
  <si>
    <t>0302-2591151</t>
  </si>
  <si>
    <t>02-111202-095</t>
  </si>
  <si>
    <t>ALISHA</t>
  </si>
  <si>
    <t>MUHAMMAD ZAHOOR</t>
  </si>
  <si>
    <t>0310-1006866</t>
  </si>
  <si>
    <t>0334-1664560</t>
  </si>
  <si>
    <t>02-111202-096</t>
  </si>
  <si>
    <t>ALISHA ALI KALWAR</t>
  </si>
  <si>
    <t>LIAQUAT ALI KALWAR</t>
  </si>
  <si>
    <t>03312397652</t>
  </si>
  <si>
    <t>0305-2292288</t>
  </si>
  <si>
    <t>02-111202-097</t>
  </si>
  <si>
    <t>ALISHA SADIQ</t>
  </si>
  <si>
    <t>MUHAMMAD SADIQ</t>
  </si>
  <si>
    <t>03002233919</t>
  </si>
  <si>
    <t>0345-8210274</t>
  </si>
  <si>
    <t>02-111202-098</t>
  </si>
  <si>
    <t>AMMAR AZAM</t>
  </si>
  <si>
    <t>AZAM HUSSAIN SACHWANI</t>
  </si>
  <si>
    <t>03343496089</t>
  </si>
  <si>
    <t>0334-3187187</t>
  </si>
  <si>
    <t>02-111202-099</t>
  </si>
  <si>
    <t>AMNA ARSHAD</t>
  </si>
  <si>
    <t>03208364277</t>
  </si>
  <si>
    <t>0335-2851405</t>
  </si>
  <si>
    <t>02-111202-100</t>
  </si>
  <si>
    <t>AMNA ISLAM</t>
  </si>
  <si>
    <t>PERVAIZ ASLAM</t>
  </si>
  <si>
    <t>03332357155</t>
  </si>
  <si>
    <t>0316-2925117</t>
  </si>
  <si>
    <t>02-111202-101</t>
  </si>
  <si>
    <t>AMNA SAJJAD</t>
  </si>
  <si>
    <t>SYED SAJJAD HUSSAIN</t>
  </si>
  <si>
    <t>03350200507</t>
  </si>
  <si>
    <t>0334-3577220</t>
  </si>
  <si>
    <t>02-111202-102</t>
  </si>
  <si>
    <t>ANA MANAHIL</t>
  </si>
  <si>
    <t>GHULAM SHABBIR</t>
  </si>
  <si>
    <t>03452123397</t>
  </si>
  <si>
    <t>0312-0110434</t>
  </si>
  <si>
    <t>02-111202-103</t>
  </si>
  <si>
    <t>ANAS HAROON</t>
  </si>
  <si>
    <t>HAROON RASHID KHANZADA</t>
  </si>
  <si>
    <t>03468820866</t>
  </si>
  <si>
    <t>0343-8299007</t>
  </si>
  <si>
    <t>02-111202-104</t>
  </si>
  <si>
    <t>ANEEQA JAWAD MOOSANI</t>
  </si>
  <si>
    <t>JAWAD YOUSUF MOOSANI</t>
  </si>
  <si>
    <t>03334540159</t>
  </si>
  <si>
    <t>0334-3558123</t>
  </si>
  <si>
    <t>02-111202-105</t>
  </si>
  <si>
    <t>ANIQA REHAN</t>
  </si>
  <si>
    <t>REHAN ZAIDI</t>
  </si>
  <si>
    <t>0347-4442999</t>
  </si>
  <si>
    <t>0333-3456219</t>
  </si>
  <si>
    <t>02-111202-106</t>
  </si>
  <si>
    <t>ANITA RAFIQUE</t>
  </si>
  <si>
    <t>RAFIQUE AHMED SAHITO</t>
  </si>
  <si>
    <t>03228201232</t>
  </si>
  <si>
    <t>0302-2888975</t>
  </si>
  <si>
    <t>02-111202-107</t>
  </si>
  <si>
    <t>ANOUSHA YAMEEN</t>
  </si>
  <si>
    <t>SHEIKH MUHAMMAD YAMEEN KHAN</t>
  </si>
  <si>
    <t>03352391215</t>
  </si>
  <si>
    <t>0324-2109191</t>
  </si>
  <si>
    <t>02-111202-108</t>
  </si>
  <si>
    <t>ANSA HANIF</t>
  </si>
  <si>
    <t>03312354398</t>
  </si>
  <si>
    <t>0336-1021347</t>
  </si>
  <si>
    <t>02-111202-110</t>
  </si>
  <si>
    <t>AREEBA AMIR</t>
  </si>
  <si>
    <t>MUHAMMAD AMIR JAFRI</t>
  </si>
  <si>
    <t>03323442057</t>
  </si>
  <si>
    <t>0321-8234008</t>
  </si>
  <si>
    <t>02-111202-111</t>
  </si>
  <si>
    <t>AREEBA ISHTIAQ</t>
  </si>
  <si>
    <t>ISHTIAQ AHMED</t>
  </si>
  <si>
    <t>03312814626</t>
  </si>
  <si>
    <t>0332-2102351</t>
  </si>
  <si>
    <t>02-111202-112</t>
  </si>
  <si>
    <t>AREESHA NIRBAN</t>
  </si>
  <si>
    <t>MUHAMMAD ARIF NIRBAN</t>
  </si>
  <si>
    <t>03353390062</t>
  </si>
  <si>
    <t>0311-2286612</t>
  </si>
  <si>
    <t>02-111202-113</t>
  </si>
  <si>
    <t>ARISHA FATIMA</t>
  </si>
  <si>
    <t>JAFFAR MEHDI</t>
  </si>
  <si>
    <t>03422679511</t>
  </si>
  <si>
    <t>0331-2180334</t>
  </si>
  <si>
    <t>02-111202-114</t>
  </si>
  <si>
    <t>ARSAL WASEEM</t>
  </si>
  <si>
    <t>WASEEM AHMED</t>
  </si>
  <si>
    <t>03422575084</t>
  </si>
  <si>
    <t>0334-0375413</t>
  </si>
  <si>
    <t>02-111202-115</t>
  </si>
  <si>
    <t>ASEES AHMED</t>
  </si>
  <si>
    <t>ANSAR AHMED</t>
  </si>
  <si>
    <t>03332469936</t>
  </si>
  <si>
    <t>0333-2468828</t>
  </si>
  <si>
    <t>02-111202-116</t>
  </si>
  <si>
    <t>ASHHAL ALI</t>
  </si>
  <si>
    <t>03083798416</t>
  </si>
  <si>
    <t>0342-2328575</t>
  </si>
  <si>
    <t>02-111202-117</t>
  </si>
  <si>
    <t>ATIF USMAN BAIG</t>
  </si>
  <si>
    <t>AHSAN BAIG</t>
  </si>
  <si>
    <t>03089197176</t>
  </si>
  <si>
    <t>0331-8914998</t>
  </si>
  <si>
    <t>02-111202-118</t>
  </si>
  <si>
    <t>AWAIS AHMED</t>
  </si>
  <si>
    <t>ASHIQ HUSSAIN</t>
  </si>
  <si>
    <t>03333459166</t>
  </si>
  <si>
    <t>0335-2885227</t>
  </si>
  <si>
    <t>02-111202-119</t>
  </si>
  <si>
    <t>AWAIS MUNIR</t>
  </si>
  <si>
    <t>MUNIR HUSSAIN</t>
  </si>
  <si>
    <t>03433433095</t>
  </si>
  <si>
    <t>0300-2625634</t>
  </si>
  <si>
    <t>02-111202-120</t>
  </si>
  <si>
    <t>MUMTAZ AHMED</t>
  </si>
  <si>
    <t>03312345352</t>
  </si>
  <si>
    <t>0336-2800635</t>
  </si>
  <si>
    <t>02-111202-121</t>
  </si>
  <si>
    <t>AYESHA IMAN</t>
  </si>
  <si>
    <t>03069138446</t>
  </si>
  <si>
    <t>0332-8231503</t>
  </si>
  <si>
    <t>02-111202-122</t>
  </si>
  <si>
    <t>MUHAMMAD AKHTER MEHMOOD</t>
  </si>
  <si>
    <t>03363120567</t>
  </si>
  <si>
    <t>0322-2525795</t>
  </si>
  <si>
    <t>02-111202-123</t>
  </si>
  <si>
    <t>AYESHA SHAH</t>
  </si>
  <si>
    <t>ZUBAIR SHAH</t>
  </si>
  <si>
    <t>03213159696</t>
  </si>
  <si>
    <t>0345-8244754</t>
  </si>
  <si>
    <t>02-111202-124</t>
  </si>
  <si>
    <t>AZLAAN RIAZ</t>
  </si>
  <si>
    <t>RIAZ AHMAD</t>
  </si>
  <si>
    <t>03471248590</t>
  </si>
  <si>
    <t>0322-5452745</t>
  </si>
  <si>
    <t>02-111202-125</t>
  </si>
  <si>
    <t>BISMA ATHER SYED</t>
  </si>
  <si>
    <t>03052552182</t>
  </si>
  <si>
    <t>0324-2591478</t>
  </si>
  <si>
    <t>02-111202-126</t>
  </si>
  <si>
    <t>BISMA RIZWAN</t>
  </si>
  <si>
    <t>RIZWAN AHMED</t>
  </si>
  <si>
    <t>03353577443</t>
  </si>
  <si>
    <t>0336-2254280</t>
  </si>
  <si>
    <t>02-111202-127</t>
  </si>
  <si>
    <t>DAANIYA AHSAN SULTAN</t>
  </si>
  <si>
    <t>AHSAN SULTAN AHMED</t>
  </si>
  <si>
    <t>03132122238</t>
  </si>
  <si>
    <t>0335-3240422</t>
  </si>
  <si>
    <t>02-111202-128</t>
  </si>
  <si>
    <t>DANISH</t>
  </si>
  <si>
    <t>HAJI GHULAM RASOOL</t>
  </si>
  <si>
    <t>03362302301</t>
  </si>
  <si>
    <t>0301-8238887</t>
  </si>
  <si>
    <t>02-111202-129</t>
  </si>
  <si>
    <t>ERSAM SHAIKH</t>
  </si>
  <si>
    <t>03333349119</t>
  </si>
  <si>
    <t>0302-8494946</t>
  </si>
  <si>
    <t>02-111202-130</t>
  </si>
  <si>
    <t>FAHAD KASHIF</t>
  </si>
  <si>
    <t>KASHIF ABDUL JABBAR</t>
  </si>
  <si>
    <t>03142567739</t>
  </si>
  <si>
    <t>0300-2844134</t>
  </si>
  <si>
    <t>02-111202-131</t>
  </si>
  <si>
    <t>FAIQ JAVED</t>
  </si>
  <si>
    <t>JAVED AKHTAR</t>
  </si>
  <si>
    <t>03333518591</t>
  </si>
  <si>
    <t>0336-3800987</t>
  </si>
  <si>
    <t>02-111202-132</t>
  </si>
  <si>
    <t>FAIZ ALI</t>
  </si>
  <si>
    <t>SHAHBAZ IMAM BUX</t>
  </si>
  <si>
    <t>03369996261</t>
  </si>
  <si>
    <t>0332-2848366</t>
  </si>
  <si>
    <t>02-111202-133</t>
  </si>
  <si>
    <t>FAIZA</t>
  </si>
  <si>
    <t>HAIDER BUX</t>
  </si>
  <si>
    <t>03362221462</t>
  </si>
  <si>
    <t>0347-2555400</t>
  </si>
  <si>
    <t>02-111202-134</t>
  </si>
  <si>
    <t>FARAZ AHMED SHAIKH</t>
  </si>
  <si>
    <t>TAJ AHMED SHAIKH</t>
  </si>
  <si>
    <t>03404769376</t>
  </si>
  <si>
    <t>0310-2313234</t>
  </si>
  <si>
    <t>02-111202-135</t>
  </si>
  <si>
    <t>FARIAA</t>
  </si>
  <si>
    <t>KASHIF ISRAR</t>
  </si>
  <si>
    <t>03030251992</t>
  </si>
  <si>
    <t>0333-3270588</t>
  </si>
  <si>
    <t>02-111202-136</t>
  </si>
  <si>
    <t>FARJAD AHMED USMANI</t>
  </si>
  <si>
    <t>NOMAN AHMED USMANI</t>
  </si>
  <si>
    <t>03329197919</t>
  </si>
  <si>
    <t>0324-2116188</t>
  </si>
  <si>
    <t>02-111202-137</t>
  </si>
  <si>
    <t>MUHAMMAD SAGHEER</t>
  </si>
  <si>
    <t>03047683393</t>
  </si>
  <si>
    <t>0347-2925147</t>
  </si>
  <si>
    <t>02-111202-138</t>
  </si>
  <si>
    <t>FATEH MUHAMMAD</t>
  </si>
  <si>
    <t>MUHAMMAD EJAZ</t>
  </si>
  <si>
    <t>0333-3126763</t>
  </si>
  <si>
    <t>0334-4456736</t>
  </si>
  <si>
    <t>02-111202-140</t>
  </si>
  <si>
    <t>FATIMA SARFARAZ KHAN</t>
  </si>
  <si>
    <t>SARFARAZ AHMED KHAN</t>
  </si>
  <si>
    <t>03062663146</t>
  </si>
  <si>
    <t>0311-1250833</t>
  </si>
  <si>
    <t>02-111202-141</t>
  </si>
  <si>
    <t>FAYYAZ GULBAZ KHAN</t>
  </si>
  <si>
    <t>GULBAZ KHAN</t>
  </si>
  <si>
    <t>0335-2496352</t>
  </si>
  <si>
    <t>0321-2103651</t>
  </si>
  <si>
    <t>02-111202-142</t>
  </si>
  <si>
    <t>FIZA SHAHID</t>
  </si>
  <si>
    <t>03312086268</t>
  </si>
  <si>
    <t>0322-3384649</t>
  </si>
  <si>
    <t>02-111202-143</t>
  </si>
  <si>
    <t>GIA HARIS</t>
  </si>
  <si>
    <t>MUHAMMAD HARIS MANSOOB</t>
  </si>
  <si>
    <t>03242718202</t>
  </si>
  <si>
    <t>0345-3012327</t>
  </si>
  <si>
    <t>02-111202-144</t>
  </si>
  <si>
    <t>HADIQA MUHAMMAD AMIN</t>
  </si>
  <si>
    <t>03352862629</t>
  </si>
  <si>
    <t>0322-2550256</t>
  </si>
  <si>
    <t>02-111202-145</t>
  </si>
  <si>
    <t>HAFEEZ UR REHMAN</t>
  </si>
  <si>
    <t>REHMAN</t>
  </si>
  <si>
    <t>03072868675</t>
  </si>
  <si>
    <t>0334-3684757</t>
  </si>
  <si>
    <t>02-111202-146</t>
  </si>
  <si>
    <t>HAMMAD AHMED</t>
  </si>
  <si>
    <t>DILSHAD AFTAB AHMED</t>
  </si>
  <si>
    <t>0331-3570850</t>
  </si>
  <si>
    <t>0334-3281857</t>
  </si>
  <si>
    <t>02-111202-147</t>
  </si>
  <si>
    <t>HAMZA MAQSOOD</t>
  </si>
  <si>
    <t>MAQSOOD ALAM</t>
  </si>
  <si>
    <t>03142189998</t>
  </si>
  <si>
    <t>0322-2826256</t>
  </si>
  <si>
    <t>02-111202-148</t>
  </si>
  <si>
    <t>HANIAH IQBAL NASEEM</t>
  </si>
  <si>
    <t>MUHAMMAD IQBAL NASEEM</t>
  </si>
  <si>
    <t>03463535280</t>
  </si>
  <si>
    <t>0322-8275766</t>
  </si>
  <si>
    <t>02-111202-149</t>
  </si>
  <si>
    <t>HARIS ZAFAR</t>
  </si>
  <si>
    <t>0341-4285068</t>
  </si>
  <si>
    <t>0324-3321468</t>
  </si>
  <si>
    <t>02-111202-150</t>
  </si>
  <si>
    <t>MUHAMMAD HASEEB RANA</t>
  </si>
  <si>
    <t>SOHAIL RANA</t>
  </si>
  <si>
    <t>03422484448</t>
  </si>
  <si>
    <t>0336-2248788</t>
  </si>
  <si>
    <t>02-111202-151</t>
  </si>
  <si>
    <t>HASSAN HAYAT</t>
  </si>
  <si>
    <t>KHIZAR HAYYAT</t>
  </si>
  <si>
    <t>03412512811</t>
  </si>
  <si>
    <t>0306-2377299</t>
  </si>
  <si>
    <t>02-111202-152</t>
  </si>
  <si>
    <t>HAYA FATIMA</t>
  </si>
  <si>
    <t>AYAZ ALI MIRZA</t>
  </si>
  <si>
    <t>03002683235</t>
  </si>
  <si>
    <t>0332-2092184</t>
  </si>
  <si>
    <t>02-111202-153</t>
  </si>
  <si>
    <t>MUHAMMAD MUZAMMIL ALI USMANI</t>
  </si>
  <si>
    <t>MUHAMMAD MURAD ALI USMANI</t>
  </si>
  <si>
    <t>03208209495</t>
  </si>
  <si>
    <t>0332-3654384</t>
  </si>
  <si>
    <t>02-111202-154</t>
  </si>
  <si>
    <t>MUHEEB ALI</t>
  </si>
  <si>
    <t>03363177058</t>
  </si>
  <si>
    <t>0332-3122678</t>
  </si>
  <si>
    <t>02-111202-155</t>
  </si>
  <si>
    <t>ZAIN UL ISLAM</t>
  </si>
  <si>
    <t>03362094119</t>
  </si>
  <si>
    <t>0336-3858355</t>
  </si>
  <si>
    <t>02-111202-156</t>
  </si>
  <si>
    <t>MUHAMMAD TAYYAB MASOOD</t>
  </si>
  <si>
    <t>TAHIR MASOOD AKHTAR</t>
  </si>
  <si>
    <t>0331-2892165</t>
  </si>
  <si>
    <t>0344-2217250</t>
  </si>
  <si>
    <t>02-111202-157</t>
  </si>
  <si>
    <t>03212896975</t>
  </si>
  <si>
    <t>0305-3408139</t>
  </si>
  <si>
    <t>02-111202-158</t>
  </si>
  <si>
    <t>VARSHA SALEHWANI</t>
  </si>
  <si>
    <t>LOUNG MAL SALHANI</t>
  </si>
  <si>
    <t>03313390681</t>
  </si>
  <si>
    <t>0304-3072394</t>
  </si>
  <si>
    <t>02-111202-159</t>
  </si>
  <si>
    <t>MARIA AHMED CHAMADIA</t>
  </si>
  <si>
    <t>RIAZ AHMED CHAMADIA</t>
  </si>
  <si>
    <t>03132970701</t>
  </si>
  <si>
    <t>0305-2425048</t>
  </si>
  <si>
    <t>02-111202-160</t>
  </si>
  <si>
    <t>MUHAMMAD IBRAHIM SIDDIQUI</t>
  </si>
  <si>
    <t>MUHAMMAD KAMRAN ZAHEER SIDDIQUI</t>
  </si>
  <si>
    <t>03313052305</t>
  </si>
  <si>
    <t>0300-2632702</t>
  </si>
  <si>
    <t>02-111202-161</t>
  </si>
  <si>
    <t>SAFA</t>
  </si>
  <si>
    <t>KHAIR MUHAMMAD</t>
  </si>
  <si>
    <t>03353232542</t>
  </si>
  <si>
    <t>0324-2150624</t>
  </si>
  <si>
    <t>02-111202-162</t>
  </si>
  <si>
    <t>SYED IBAD HAIDER</t>
  </si>
  <si>
    <t>SYED ZULFIQAR HUSSAIN SHAH</t>
  </si>
  <si>
    <t>03341685468</t>
  </si>
  <si>
    <t>0332-2326016</t>
  </si>
  <si>
    <t>02-111202-163</t>
  </si>
  <si>
    <t>SEHAR FATIMA</t>
  </si>
  <si>
    <t>SALEEM SIDDIQ GHAURI</t>
  </si>
  <si>
    <t>0346-0336603</t>
  </si>
  <si>
    <t>0331-9286865</t>
  </si>
  <si>
    <t>02-111202-164</t>
  </si>
  <si>
    <t>MURTAZA SHABBIR LOKHANDWALA</t>
  </si>
  <si>
    <t>SHABBIR ABBAS LOKHANDWALA</t>
  </si>
  <si>
    <t>03353466158</t>
  </si>
  <si>
    <t>0302-8269666</t>
  </si>
  <si>
    <t>02-111202-165</t>
  </si>
  <si>
    <t>KHUSHBAKTH CHAUDHRY</t>
  </si>
  <si>
    <t>ZAHEER TAHIR</t>
  </si>
  <si>
    <t>03472031023</t>
  </si>
  <si>
    <t>0300-0369825</t>
  </si>
  <si>
    <t>02-111202-166</t>
  </si>
  <si>
    <t>MOAZZMA</t>
  </si>
  <si>
    <t>0300-2086342</t>
  </si>
  <si>
    <t>0300-2008012</t>
  </si>
  <si>
    <t>02-111202-167</t>
  </si>
  <si>
    <t>MUJTABA YOUSUF MOTIWALA</t>
  </si>
  <si>
    <t>MUHAMMAD YOUSUF MOTIWALA</t>
  </si>
  <si>
    <t>03002640472</t>
  </si>
  <si>
    <t>0336-0055296</t>
  </si>
  <si>
    <t>02-111202-168</t>
  </si>
  <si>
    <t>DR ABDULLAH</t>
  </si>
  <si>
    <t>03002696502</t>
  </si>
  <si>
    <t>0324-2411309</t>
  </si>
  <si>
    <t>02-111202-169</t>
  </si>
  <si>
    <t>HAFIZ MEER SHAMS UDDIN BIN  ASIF</t>
  </si>
  <si>
    <t>ASIF IQBAL MUGHAL</t>
  </si>
  <si>
    <t>03363407597</t>
  </si>
  <si>
    <t>0308-2226012</t>
  </si>
  <si>
    <t>02-111202-170</t>
  </si>
  <si>
    <t>MALIK SHAHNAZ AWAN</t>
  </si>
  <si>
    <t>03357322279</t>
  </si>
  <si>
    <t>0345-3335000</t>
  </si>
  <si>
    <t>02-111202-171</t>
  </si>
  <si>
    <t>IDREES MALIK</t>
  </si>
  <si>
    <t>MALIK UL ASHTAR</t>
  </si>
  <si>
    <t>03458879845</t>
  </si>
  <si>
    <t>0313-1433555</t>
  </si>
  <si>
    <t>02-111202-172</t>
  </si>
  <si>
    <t>MUHAMMAD DABEER UL HASSAN</t>
  </si>
  <si>
    <t>WASEEM SHAHID</t>
  </si>
  <si>
    <t>0333-7204879</t>
  </si>
  <si>
    <t>0334-2444878</t>
  </si>
  <si>
    <t>02-111202-173</t>
  </si>
  <si>
    <t>RABIA RASHEED</t>
  </si>
  <si>
    <t>RASHEED AHMED KHAN</t>
  </si>
  <si>
    <t>03048318135</t>
  </si>
  <si>
    <t>0315-2133158</t>
  </si>
  <si>
    <t>02-111202-174</t>
  </si>
  <si>
    <t>MUHAMMAD UZAIR AMEER</t>
  </si>
  <si>
    <t>MUHAMMAD AMEER UD DIN</t>
  </si>
  <si>
    <t>03046910805</t>
  </si>
  <si>
    <t>0341-2209623</t>
  </si>
  <si>
    <t>02-111202-175</t>
  </si>
  <si>
    <t>MINAHIL NASIR</t>
  </si>
  <si>
    <t>SHAIKH NASIR SHAHZAD</t>
  </si>
  <si>
    <t>03009205053</t>
  </si>
  <si>
    <t>0316-8659012</t>
  </si>
  <si>
    <t>02-111202-176</t>
  </si>
  <si>
    <t>MUHAMMAD SALMAN</t>
  </si>
  <si>
    <t>NISAR AHMED</t>
  </si>
  <si>
    <t>03351371541</t>
  </si>
  <si>
    <t>0307-2188439</t>
  </si>
  <si>
    <t>02-111202-177</t>
  </si>
  <si>
    <t>TAHA AHMED SIDDIQUI</t>
  </si>
  <si>
    <t>AIJAZ AHMED SIDDIQUI</t>
  </si>
  <si>
    <t>03327814782</t>
  </si>
  <si>
    <t>0341-1283258</t>
  </si>
  <si>
    <t>02-111202-178</t>
  </si>
  <si>
    <t>SYED IRTIZA ALI</t>
  </si>
  <si>
    <t>03003686761</t>
  </si>
  <si>
    <t>0342-2173513</t>
  </si>
  <si>
    <t>02-111202-179</t>
  </si>
  <si>
    <t>SAAD KHAN GHORI</t>
  </si>
  <si>
    <t>03009291641</t>
  </si>
  <si>
    <t>0311-2926232</t>
  </si>
  <si>
    <t>02-111202-180</t>
  </si>
  <si>
    <t>QARINA IMRAN</t>
  </si>
  <si>
    <t>03101095017</t>
  </si>
  <si>
    <t>0331-0221741</t>
  </si>
  <si>
    <t>02-111202-181</t>
  </si>
  <si>
    <t>MANAHIL RAZA</t>
  </si>
  <si>
    <t>03362611495</t>
  </si>
  <si>
    <t>0334-3776206</t>
  </si>
  <si>
    <t>02-111202-182</t>
  </si>
  <si>
    <t>MUHAMMAD UBAIDULLAH</t>
  </si>
  <si>
    <t>ABDUL WAHEED ZAMANI</t>
  </si>
  <si>
    <t>03032504075</t>
  </si>
  <si>
    <t>0341-2589672</t>
  </si>
  <si>
    <t>02-111202-184</t>
  </si>
  <si>
    <t>SALEEM QADIR KHAN NIAZI</t>
  </si>
  <si>
    <t>03041333030</t>
  </si>
  <si>
    <t>0332-8259156</t>
  </si>
  <si>
    <t>02-111202-185</t>
  </si>
  <si>
    <t>JAWERIA RAZA</t>
  </si>
  <si>
    <t>MUHAMMAD HAMMAD RAZA</t>
  </si>
  <si>
    <t>03350202253</t>
  </si>
  <si>
    <t>0332-3167212</t>
  </si>
  <si>
    <t>02-111202-186</t>
  </si>
  <si>
    <t>MUHAMMAD ZEESHAN</t>
  </si>
  <si>
    <t>MUHAMMAD MUSHTAQ</t>
  </si>
  <si>
    <t>03332236570</t>
  </si>
  <si>
    <t>0345-3461860</t>
  </si>
  <si>
    <t>02-111202-187</t>
  </si>
  <si>
    <t>SYED MEHDI RAZA ZAIDI</t>
  </si>
  <si>
    <t>SYED NASIM RAZA ZAIDI</t>
  </si>
  <si>
    <t>03212860558</t>
  </si>
  <si>
    <t>0335-2476601</t>
  </si>
  <si>
    <t>02-111202-188</t>
  </si>
  <si>
    <t>MAHNOOR RAZA ZAIDI</t>
  </si>
  <si>
    <t>03161008037</t>
  </si>
  <si>
    <t>0331-2180048</t>
  </si>
  <si>
    <t>02-111202-189</t>
  </si>
  <si>
    <t>SHIZA ARIF</t>
  </si>
  <si>
    <t>03002514068</t>
  </si>
  <si>
    <t>0335-0300773</t>
  </si>
  <si>
    <t>02-111202-190</t>
  </si>
  <si>
    <t>MUHAMMAD ANAS</t>
  </si>
  <si>
    <t>ABDUL SATTAR IBRAHIM</t>
  </si>
  <si>
    <t>03412184281</t>
  </si>
  <si>
    <t>0332-3650354</t>
  </si>
  <si>
    <t>02-111202-191</t>
  </si>
  <si>
    <t>MUHAMMAD MESUM ABBAS</t>
  </si>
  <si>
    <t>SYED KAZIM HUSSAIN</t>
  </si>
  <si>
    <t>03456202375</t>
  </si>
  <si>
    <t>0300-5206298</t>
  </si>
  <si>
    <t>02-111202-192</t>
  </si>
  <si>
    <t>SYED MINHAL ABBAS ABIDI</t>
  </si>
  <si>
    <t>SYED SHAKIR ABBAS ABIDI</t>
  </si>
  <si>
    <t>03202009119</t>
  </si>
  <si>
    <t>0306-3257200</t>
  </si>
  <si>
    <t>02-111202-193</t>
  </si>
  <si>
    <t>MUHAMMAD OSAMA SEHBAI</t>
  </si>
  <si>
    <t>FAZAL UL BARI</t>
  </si>
  <si>
    <t>03312440522</t>
  </si>
  <si>
    <t>0312-2769416</t>
  </si>
  <si>
    <t>02-111202-194</t>
  </si>
  <si>
    <t>ROSHANAY ZULFIQAR ALI</t>
  </si>
  <si>
    <t>0300-2654826</t>
  </si>
  <si>
    <t>0321-2629655</t>
  </si>
  <si>
    <t>02-111202-195</t>
  </si>
  <si>
    <t>RUKHSAR SHAHID</t>
  </si>
  <si>
    <t>SHAHID MAHMOOD</t>
  </si>
  <si>
    <t>03333207779</t>
  </si>
  <si>
    <t>0313-2319057</t>
  </si>
  <si>
    <t>02-111202-196</t>
  </si>
  <si>
    <t>NABEELA IRSHAD</t>
  </si>
  <si>
    <t>IRSHAD AHMED</t>
  </si>
  <si>
    <t>03052070026</t>
  </si>
  <si>
    <t>0335-0217011</t>
  </si>
  <si>
    <t>02-111202-197</t>
  </si>
  <si>
    <t>MUHAMMAD IBRAHIM</t>
  </si>
  <si>
    <t>0305-3430677</t>
  </si>
  <si>
    <t>0335-1316967</t>
  </si>
  <si>
    <t>02-111202-198</t>
  </si>
  <si>
    <t>MUHAMMAD SHARJEEL</t>
  </si>
  <si>
    <t>MUHAMMAD SHAKEEL</t>
  </si>
  <si>
    <t>03343825982</t>
  </si>
  <si>
    <t>0336-3233774</t>
  </si>
  <si>
    <t>02-111202-199</t>
  </si>
  <si>
    <t>SYEDA MARYAM</t>
  </si>
  <si>
    <t>SYED FARRUKH AHMED SHAH</t>
  </si>
  <si>
    <t>0300-8237890</t>
  </si>
  <si>
    <t>0302-8925827</t>
  </si>
  <si>
    <t>02-111202-200</t>
  </si>
  <si>
    <t>MAHEEN</t>
  </si>
  <si>
    <t>MEHMOOD</t>
  </si>
  <si>
    <t>03362472246</t>
  </si>
  <si>
    <t>0332-7691524</t>
  </si>
  <si>
    <t>02-111202-201</t>
  </si>
  <si>
    <t>HUMNA RAO</t>
  </si>
  <si>
    <t>MUHAMMAD RAO MAROOF</t>
  </si>
  <si>
    <t>0348-2826639</t>
  </si>
  <si>
    <t>0342-2351356</t>
  </si>
  <si>
    <t>02-111202-202</t>
  </si>
  <si>
    <t>MUHAMMAD AREEB MALIK</t>
  </si>
  <si>
    <t>FAISAL MINHAJ MALIK</t>
  </si>
  <si>
    <t>03333483509</t>
  </si>
  <si>
    <t>0341-2915474</t>
  </si>
  <si>
    <t>02-111202-203</t>
  </si>
  <si>
    <t>PARH SINDHO</t>
  </si>
  <si>
    <t>EJAZ AHMED</t>
  </si>
  <si>
    <t>03342877995</t>
  </si>
  <si>
    <t>0311-2862614</t>
  </si>
  <si>
    <t>02-111202-204</t>
  </si>
  <si>
    <t>SHAHANA</t>
  </si>
  <si>
    <t>MUHAMMAD YOUSUF</t>
  </si>
  <si>
    <t>03343307587</t>
  </si>
  <si>
    <t>0336-3735195</t>
  </si>
  <si>
    <t>02-111202-205</t>
  </si>
  <si>
    <t>WARDA</t>
  </si>
  <si>
    <t>03404851733</t>
  </si>
  <si>
    <t>0334-2976182</t>
  </si>
  <si>
    <t>02-111202-206</t>
  </si>
  <si>
    <t>MUHAMMMAD IRFAN</t>
  </si>
  <si>
    <t>MUHAMMAD SULTAN</t>
  </si>
  <si>
    <t>03312226684</t>
  </si>
  <si>
    <t>0336-8550363</t>
  </si>
  <si>
    <t>02-111202-207</t>
  </si>
  <si>
    <t>SANA NAZIR</t>
  </si>
  <si>
    <t>MUHAMMAD NAZIR</t>
  </si>
  <si>
    <t>03313614843</t>
  </si>
  <si>
    <t>0333-0626668</t>
  </si>
  <si>
    <t>02-111202-208</t>
  </si>
  <si>
    <t>JAVERIA</t>
  </si>
  <si>
    <t>MUNAWAR ALI</t>
  </si>
  <si>
    <t>03152602443</t>
  </si>
  <si>
    <t>0333-3646406</t>
  </si>
  <si>
    <t>02-111202-209</t>
  </si>
  <si>
    <t>SANA</t>
  </si>
  <si>
    <t>ALI AKBAR</t>
  </si>
  <si>
    <t>03473090400</t>
  </si>
  <si>
    <t>0333-2151062</t>
  </si>
  <si>
    <t>02-111202-210</t>
  </si>
  <si>
    <t>YASMEEN</t>
  </si>
  <si>
    <t>GHULAM HUSSAIN</t>
  </si>
  <si>
    <t>03128695130</t>
  </si>
  <si>
    <t>0324-2555027</t>
  </si>
  <si>
    <t>02-111202-211</t>
  </si>
  <si>
    <t>MUHAMMAD NOMAN HUSSAIN</t>
  </si>
  <si>
    <t>KHALIL AHMED</t>
  </si>
  <si>
    <t>03242039814</t>
  </si>
  <si>
    <t>0303-2892845</t>
  </si>
  <si>
    <t>02-111202-212</t>
  </si>
  <si>
    <t>NAILA NAZIR</t>
  </si>
  <si>
    <t>03003994199</t>
  </si>
  <si>
    <t>0333-3512751</t>
  </si>
  <si>
    <t>02-111202-213</t>
  </si>
  <si>
    <t>MUHAMMAD USSAMA QADRI</t>
  </si>
  <si>
    <t>HAFIZ MUHAMMAD NAWAZ QADRI</t>
  </si>
  <si>
    <t>03401105430</t>
  </si>
  <si>
    <t>0332-7083410</t>
  </si>
  <si>
    <t>02-111202-214</t>
  </si>
  <si>
    <t>IQRA LAREB</t>
  </si>
  <si>
    <t>MUHAMMAD NAWAZ ABBASI</t>
  </si>
  <si>
    <t>03112222014</t>
  </si>
  <si>
    <t>0347-2752790</t>
  </si>
  <si>
    <t>02-111202-215</t>
  </si>
  <si>
    <t>MANISHA SHAHID</t>
  </si>
  <si>
    <t>SHABIR AHMED SHAHID</t>
  </si>
  <si>
    <t>03022116663</t>
  </si>
  <si>
    <t>0308-3222682</t>
  </si>
  <si>
    <t>02-111202-216</t>
  </si>
  <si>
    <t>OWAIS AMEER UD DIN</t>
  </si>
  <si>
    <t>AMEER UD DIN</t>
  </si>
  <si>
    <t>03410294613</t>
  </si>
  <si>
    <t>0300-2505537</t>
  </si>
  <si>
    <t>02-111202-217</t>
  </si>
  <si>
    <t>UBAID UR REHMAN KORAI</t>
  </si>
  <si>
    <t>HABIB UR REHMAN KORAI</t>
  </si>
  <si>
    <t>03339767355</t>
  </si>
  <si>
    <t>0335-3088384</t>
  </si>
  <si>
    <t>02-111202-218</t>
  </si>
  <si>
    <t>ZOHAIB ASHRAF</t>
  </si>
  <si>
    <t>03158441899</t>
  </si>
  <si>
    <t>0334-2034244</t>
  </si>
  <si>
    <t>02-111202-219</t>
  </si>
  <si>
    <t>MAIRAJ AHMED</t>
  </si>
  <si>
    <t>03482325091</t>
  </si>
  <si>
    <t>0310-1092213</t>
  </si>
  <si>
    <t>02-111202-220</t>
  </si>
  <si>
    <t>SADIA MASOOD</t>
  </si>
  <si>
    <t>MASOOD ZAMAN</t>
  </si>
  <si>
    <t>0313-2883995</t>
  </si>
  <si>
    <t>0335-3232542</t>
  </si>
  <si>
    <t>02-111202-221</t>
  </si>
  <si>
    <t>SYED SAIF UDDIN AHMED</t>
  </si>
  <si>
    <t>SYED SHAHAB UDDIN AHMED</t>
  </si>
  <si>
    <t>03040214570</t>
  </si>
  <si>
    <t>02-111202-222</t>
  </si>
  <si>
    <t>SUMAHA JAVAID</t>
  </si>
  <si>
    <t>JAVAID IQBAL TOOR</t>
  </si>
  <si>
    <t>03040214571</t>
  </si>
  <si>
    <t>0345-2833138</t>
  </si>
  <si>
    <t>02-111202-223</t>
  </si>
  <si>
    <t>IFRA KHALEEQ</t>
  </si>
  <si>
    <t>MUHAMMAD KHALEEQ UR REHMAN</t>
  </si>
  <si>
    <t>03040214572</t>
  </si>
  <si>
    <t>0336-1260918</t>
  </si>
  <si>
    <t>02-111202-224</t>
  </si>
  <si>
    <t>HUSSAIN AMIN</t>
  </si>
  <si>
    <t>NOOR UL AMIN</t>
  </si>
  <si>
    <t>03040214573</t>
  </si>
  <si>
    <t>0343-2470035</t>
  </si>
  <si>
    <t>02-111202-226</t>
  </si>
  <si>
    <t>FAISAL BASHIR</t>
  </si>
  <si>
    <t>03040214576</t>
  </si>
  <si>
    <t>02-111202-227</t>
  </si>
  <si>
    <t>SUGHRA BIBI</t>
  </si>
  <si>
    <t>BASHIR  AHMED</t>
  </si>
  <si>
    <t>03040214579</t>
  </si>
  <si>
    <t>02-111202-228</t>
  </si>
  <si>
    <t>MAHEEN NASIR</t>
  </si>
  <si>
    <t>NASIR RAHIM</t>
  </si>
  <si>
    <t>03040214580</t>
  </si>
  <si>
    <t>02-111202-229</t>
  </si>
  <si>
    <t>MUHAMMAD UMAIR MAZHAR</t>
  </si>
  <si>
    <t>MAZHAR IQBAL</t>
  </si>
  <si>
    <t>03040214582</t>
  </si>
  <si>
    <t>02-111202-230</t>
  </si>
  <si>
    <t>MUHAMMAD AZHAR SALEEM</t>
  </si>
  <si>
    <t>03040214583</t>
  </si>
  <si>
    <t>02-111202-231</t>
  </si>
  <si>
    <t>SHAHID UR REHMAN</t>
  </si>
  <si>
    <t>03040214584</t>
  </si>
  <si>
    <t>02-111202-232</t>
  </si>
  <si>
    <t>KANWAR FARRAKH HUMAYUN</t>
  </si>
  <si>
    <t>RANA ABDUL ALI KAWISH</t>
  </si>
  <si>
    <t>03040214585</t>
  </si>
  <si>
    <t>02-111202-233</t>
  </si>
  <si>
    <t>MUHAMMAD UZAIR KHAN</t>
  </si>
  <si>
    <t>TOUHEED AHMED DANISH</t>
  </si>
  <si>
    <t>03040214586</t>
  </si>
  <si>
    <t>02-111202-234</t>
  </si>
  <si>
    <t>NAWAL AHMED</t>
  </si>
  <si>
    <t>NADEEM AHMED KHAN</t>
  </si>
  <si>
    <t>03040214587</t>
  </si>
  <si>
    <t>02-111202-235</t>
  </si>
  <si>
    <t>SADIA SADIQ</t>
  </si>
  <si>
    <t>03040214588</t>
  </si>
  <si>
    <t>02-111202-236</t>
  </si>
  <si>
    <t>NERIZEL NAWAB</t>
  </si>
  <si>
    <t>INDRIAS NAWAB</t>
  </si>
  <si>
    <t>03040214590</t>
  </si>
  <si>
    <t>02-111202-237</t>
  </si>
  <si>
    <t>NOOR ELAHI</t>
  </si>
  <si>
    <t>MUHAMMAD JAMAL</t>
  </si>
  <si>
    <t>03040214591</t>
  </si>
  <si>
    <t>02-111202-238</t>
  </si>
  <si>
    <t>RUMAISA</t>
  </si>
  <si>
    <t>FARHAN KOTHARI</t>
  </si>
  <si>
    <t>03040214592</t>
  </si>
  <si>
    <t>02-111202-239</t>
  </si>
  <si>
    <t>SALAR NAIMATULLAH</t>
  </si>
  <si>
    <t>IKRAMULLAH QADRI</t>
  </si>
  <si>
    <t>03040214594</t>
  </si>
  <si>
    <t>02-111202-240</t>
  </si>
  <si>
    <t>IZZAH BATOOL</t>
  </si>
  <si>
    <t>NAZAR ABBAS</t>
  </si>
  <si>
    <t>03040214596</t>
  </si>
  <si>
    <t>02-111202-241</t>
  </si>
  <si>
    <t>ZUNAIRA AHMED ABBASI</t>
  </si>
  <si>
    <t>IMRAN AHMED ABBASI</t>
  </si>
  <si>
    <t>03040214597</t>
  </si>
  <si>
    <t>02-111202-242</t>
  </si>
  <si>
    <t>SYED ABDULLAH BIN MASOOD</t>
  </si>
  <si>
    <t>SYED MUHAMMAD MASOOD UR REHMAN</t>
  </si>
  <si>
    <t>03040214598</t>
  </si>
  <si>
    <t>02-111202-243</t>
  </si>
  <si>
    <t>MOHAMMED HASEEB</t>
  </si>
  <si>
    <t>MOHAMMED IMRAN</t>
  </si>
  <si>
    <t>03040214599</t>
  </si>
  <si>
    <t>02-111202-244</t>
  </si>
  <si>
    <t>MUHAMMAD SOBAN SAEED</t>
  </si>
  <si>
    <t>MUHAMMAD SAEED BASHIR</t>
  </si>
  <si>
    <t>03040214600</t>
  </si>
  <si>
    <t>02-111202-245</t>
  </si>
  <si>
    <t>MUHAMMAD SHAZIL MASOOD</t>
  </si>
  <si>
    <t>MUHAMMAD MASOOD ALAM</t>
  </si>
  <si>
    <t>03040214602</t>
  </si>
  <si>
    <t>02-111202-246</t>
  </si>
  <si>
    <t>NARMEEN</t>
  </si>
  <si>
    <t>03040214603</t>
  </si>
  <si>
    <t>02-111202-247</t>
  </si>
  <si>
    <t>JAVERIYA NARMEEN</t>
  </si>
  <si>
    <t>REHAN HAFIZULLAH</t>
  </si>
  <si>
    <t>03040214604</t>
  </si>
  <si>
    <t>02-111202-248</t>
  </si>
  <si>
    <t>SHAHEER AHMED</t>
  </si>
  <si>
    <t>03040214605</t>
  </si>
  <si>
    <t>02-111202-249</t>
  </si>
  <si>
    <t>MOAZZAM ALI</t>
  </si>
  <si>
    <t>GHULAM ASGERR</t>
  </si>
  <si>
    <t>03040214606</t>
  </si>
  <si>
    <t>02-111202-252</t>
  </si>
  <si>
    <t>REEBAL ALI</t>
  </si>
  <si>
    <t>03040214608</t>
  </si>
  <si>
    <t>02-111202-253</t>
  </si>
  <si>
    <t>UBAIDULLAH ABBAN</t>
  </si>
  <si>
    <t>INAYATULLAH ABBAN</t>
  </si>
  <si>
    <t>03040214609</t>
  </si>
  <si>
    <t>02-111202-254</t>
  </si>
  <si>
    <t>SYEDA DUA ZEHRA</t>
  </si>
  <si>
    <t>SYED ASAD RAZA ZAIDI</t>
  </si>
  <si>
    <t>03040214611</t>
  </si>
  <si>
    <t>02-111202-255</t>
  </si>
  <si>
    <t>HIRA KHURSHEED</t>
  </si>
  <si>
    <t>KHURSHEED AHMED</t>
  </si>
  <si>
    <t>03040214612</t>
  </si>
  <si>
    <t>02-111202-256</t>
  </si>
  <si>
    <t>MINAAM MUHAMMAD BIN FARHAT</t>
  </si>
  <si>
    <t>MUHAMMAD FARHAT AYUB</t>
  </si>
  <si>
    <t>03040214613</t>
  </si>
  <si>
    <t>02-111202-257</t>
  </si>
  <si>
    <t>ROHMA SHAKEEL</t>
  </si>
  <si>
    <t>MIRZA SHAKEEL BAIG</t>
  </si>
  <si>
    <t>03040214614</t>
  </si>
  <si>
    <t>02-111202-258</t>
  </si>
  <si>
    <t>LAIBA AYYAZ AFGHAN</t>
  </si>
  <si>
    <t>MUHAMMAD AYYAZ AFGHAN</t>
  </si>
  <si>
    <t>03040214615</t>
  </si>
  <si>
    <t>02-111202-259</t>
  </si>
  <si>
    <t>IBAD UR RAB</t>
  </si>
  <si>
    <t>03040214616</t>
  </si>
  <si>
    <t>02-111202-260</t>
  </si>
  <si>
    <t>RAHAB</t>
  </si>
  <si>
    <t>AKRAM KHAN</t>
  </si>
  <si>
    <t>03040214617</t>
  </si>
  <si>
    <t>02-111202-261</t>
  </si>
  <si>
    <t>MUHAMMAD JUNAID</t>
  </si>
  <si>
    <t>03040214618</t>
  </si>
  <si>
    <t>02-111202-262</t>
  </si>
  <si>
    <t>SYED ASAD SHAH</t>
  </si>
  <si>
    <t>NASAR UDDIN SHAH</t>
  </si>
  <si>
    <t>03040214619</t>
  </si>
  <si>
    <t>02-111202-263</t>
  </si>
  <si>
    <t>NABIHA MUSTAFA</t>
  </si>
  <si>
    <t>MUHAMMAD MUSTAFA HUSSAIN</t>
  </si>
  <si>
    <t>03040214620</t>
  </si>
  <si>
    <t>02-111202-264</t>
  </si>
  <si>
    <t>MUHAMMAD ZEESHAN SIDDIQUI</t>
  </si>
  <si>
    <t>SOHAIL AHMED SIDDIQUI</t>
  </si>
  <si>
    <t>03040214621</t>
  </si>
  <si>
    <t>02-111202-265</t>
  </si>
  <si>
    <t>RUTBA ANSARI</t>
  </si>
  <si>
    <t>AMIR BARKAT ANSARI</t>
  </si>
  <si>
    <t>03040214622</t>
  </si>
  <si>
    <t>02-111202-266</t>
  </si>
  <si>
    <t>MUHAMMAD SARIM HAYAT</t>
  </si>
  <si>
    <t>03040214623</t>
  </si>
  <si>
    <t>02-111202-267</t>
  </si>
  <si>
    <t>SYED TURAB HAIDER NAQVI</t>
  </si>
  <si>
    <t>SYED TASNEEM HAIDER NAQVI</t>
  </si>
  <si>
    <t>03040214624</t>
  </si>
  <si>
    <t>02-111202-268</t>
  </si>
  <si>
    <t>KAHKASHAN SHAKEEL</t>
  </si>
  <si>
    <t>MUHAMMAD SHAKEEL KHAN</t>
  </si>
  <si>
    <t>03040214625</t>
  </si>
  <si>
    <t>02-111202-269</t>
  </si>
  <si>
    <t>MAHAM KASHIF</t>
  </si>
  <si>
    <t>03040214626</t>
  </si>
  <si>
    <t>02-111202-270</t>
  </si>
  <si>
    <t>SAUD ALI</t>
  </si>
  <si>
    <t>NAZEER ALI BALOCH</t>
  </si>
  <si>
    <t>03040214627</t>
  </si>
  <si>
    <t>02-111202-271</t>
  </si>
  <si>
    <t>MUHAMMAD ZAKI</t>
  </si>
  <si>
    <t>03040214628</t>
  </si>
  <si>
    <t>02-111202-272</t>
  </si>
  <si>
    <t>MUHAMMAD HARIS BIN ZAHID</t>
  </si>
  <si>
    <t>ZAHID RASHEED</t>
  </si>
  <si>
    <t>03040214629</t>
  </si>
  <si>
    <t>02-111202-273</t>
  </si>
  <si>
    <t>MALAIKA ALI HASSAN KHOKHER</t>
  </si>
  <si>
    <t>ALI HASSAN KHOKHER</t>
  </si>
  <si>
    <t>03040214630</t>
  </si>
  <si>
    <t>02-111202-274</t>
  </si>
  <si>
    <t>TAYYABA ARSHAD</t>
  </si>
  <si>
    <t>ARSHAD NAZIR</t>
  </si>
  <si>
    <t>03040214631</t>
  </si>
  <si>
    <t>02-111202-275</t>
  </si>
  <si>
    <t>YUSRA SAMREEN</t>
  </si>
  <si>
    <t>FARAN UMER</t>
  </si>
  <si>
    <t>03040214632</t>
  </si>
  <si>
    <t>02-111202-276</t>
  </si>
  <si>
    <t>SABIHA</t>
  </si>
  <si>
    <t>KHADIM HUSSAIN</t>
  </si>
  <si>
    <t>03040214633</t>
  </si>
  <si>
    <t>02-111202-278</t>
  </si>
  <si>
    <t>SHEEBA HANIF</t>
  </si>
  <si>
    <t>03040214635</t>
  </si>
  <si>
    <t>02-111202-279</t>
  </si>
  <si>
    <t>ZAIN ALI SHAH</t>
  </si>
  <si>
    <t>MUHAMMAD HUSSAIN SHAH</t>
  </si>
  <si>
    <t>03040214637</t>
  </si>
  <si>
    <t>02-111202-280</t>
  </si>
  <si>
    <t>MUHAMMAD HUNAIN KHAN</t>
  </si>
  <si>
    <t>NADEEM ULLAH KHAN</t>
  </si>
  <si>
    <t>03040214638</t>
  </si>
  <si>
    <t>02-111202-281</t>
  </si>
  <si>
    <t>MUHAMMAD BILAL MASOOD</t>
  </si>
  <si>
    <t>FAREED MASOOD</t>
  </si>
  <si>
    <t>03040214639</t>
  </si>
  <si>
    <t>02-111202-282</t>
  </si>
  <si>
    <t>TALHA ISHAQ</t>
  </si>
  <si>
    <t>MUHAMMAD ISHAQ</t>
  </si>
  <si>
    <t>03040214640</t>
  </si>
  <si>
    <t>02-111202-283</t>
  </si>
  <si>
    <t>03040214641</t>
  </si>
  <si>
    <t>02-111202-284</t>
  </si>
  <si>
    <t>SYEDA ABRISH ALI</t>
  </si>
  <si>
    <t>SYED ALI ZAGHAM ZAIDI</t>
  </si>
  <si>
    <t>03040214642</t>
  </si>
  <si>
    <t>02-111202-285</t>
  </si>
  <si>
    <t>MAHRUKH</t>
  </si>
  <si>
    <t>JAHANZEB KHAN</t>
  </si>
  <si>
    <t>03040214643</t>
  </si>
  <si>
    <t>02-111202-286</t>
  </si>
  <si>
    <t>HUNAIZA</t>
  </si>
  <si>
    <t>NAZIM AHMED MEMON</t>
  </si>
  <si>
    <t>03040214644</t>
  </si>
  <si>
    <t>02-111202-287</t>
  </si>
  <si>
    <t>MUHAMMAD TAIMOOR PEERZADA</t>
  </si>
  <si>
    <t>MUHAMMAD SHAFIQ</t>
  </si>
  <si>
    <t>03040214645</t>
  </si>
  <si>
    <t>02-111202-288</t>
  </si>
  <si>
    <t>MUHAMMAD MOIZ AKBAR KHAN</t>
  </si>
  <si>
    <t>AMEER AKBAR KHAN</t>
  </si>
  <si>
    <t>03040214646</t>
  </si>
  <si>
    <t>02-111202-289</t>
  </si>
  <si>
    <t>SARA</t>
  </si>
  <si>
    <t>03040214647</t>
  </si>
  <si>
    <t>02-111202-290</t>
  </si>
  <si>
    <t>MUHAMMAD RAFEH IRSHAD</t>
  </si>
  <si>
    <t>MUHAMMAD IRSHAD</t>
  </si>
  <si>
    <t>03040214648</t>
  </si>
  <si>
    <t>02-111202-291</t>
  </si>
  <si>
    <t>MUHAMMAD NISAR AHMED</t>
  </si>
  <si>
    <t>MUHAMMAD LAEEQ AHMED</t>
  </si>
  <si>
    <t>03040214649</t>
  </si>
  <si>
    <t>02-111202-292</t>
  </si>
  <si>
    <t>UZAIR ZULFIQAR</t>
  </si>
  <si>
    <t>ZULFIQAR AHMED</t>
  </si>
  <si>
    <t>03040214650</t>
  </si>
  <si>
    <t>02-111202-293</t>
  </si>
  <si>
    <t>WASEEM NIAZ</t>
  </si>
  <si>
    <t>03040214651</t>
  </si>
  <si>
    <t>02-111202-294</t>
  </si>
  <si>
    <t>SYEDA TASVEER FATIMA NAQVI</t>
  </si>
  <si>
    <t>SYED MASOOD HUSSAIN NAQVI</t>
  </si>
  <si>
    <t>03040214652</t>
  </si>
  <si>
    <t>02-111202-295</t>
  </si>
  <si>
    <t>MUNEEB ASIF</t>
  </si>
  <si>
    <t>03040214653</t>
  </si>
  <si>
    <t>02-111202-296</t>
  </si>
  <si>
    <t>WARISHA MAHBOOB RAO</t>
  </si>
  <si>
    <t>MAHBOOB ALAM RAO</t>
  </si>
  <si>
    <t>03040214654</t>
  </si>
  <si>
    <t>02-111202-297</t>
  </si>
  <si>
    <t>MUHAMMAD TAIMOOR RAZI KHAN</t>
  </si>
  <si>
    <t>MUHAMMAD AMIR RAZI KHAN</t>
  </si>
  <si>
    <t>03040214655</t>
  </si>
  <si>
    <t>02-111202-299</t>
  </si>
  <si>
    <t>SYEDA HAMNA MUBARAK</t>
  </si>
  <si>
    <t>SYED SHAUKAT HAMEED</t>
  </si>
  <si>
    <t>03040214657</t>
  </si>
  <si>
    <t>02-111202-300</t>
  </si>
  <si>
    <t>SYED ASHAR ALI</t>
  </si>
  <si>
    <t>SYED AKBAR ALI</t>
  </si>
  <si>
    <t>03040214658</t>
  </si>
  <si>
    <t>02-111202-301</t>
  </si>
  <si>
    <t>MUHAMMAD RAMZAN</t>
  </si>
  <si>
    <t>03040214659</t>
  </si>
  <si>
    <t>02-111202-302</t>
  </si>
  <si>
    <t>KHIZER ZULFIQAR</t>
  </si>
  <si>
    <t>03040214660</t>
  </si>
  <si>
    <t>02-111202-303</t>
  </si>
  <si>
    <t>VANIYA FATIMA</t>
  </si>
  <si>
    <t>MUHAMMAD ATHAR HUSSAIN</t>
  </si>
  <si>
    <t>03040214661</t>
  </si>
  <si>
    <t>02-111202-304</t>
  </si>
  <si>
    <t>NIMRA ASHRAF</t>
  </si>
  <si>
    <t>03040214662</t>
  </si>
  <si>
    <t>02-111202-305</t>
  </si>
  <si>
    <t>MUHAMMAD JAMIL</t>
  </si>
  <si>
    <t>SULTAN MUHAMMAD</t>
  </si>
  <si>
    <t>03040214663</t>
  </si>
  <si>
    <t>02-111202-306</t>
  </si>
  <si>
    <t>SYED ZUNAIL ABBAS ZAIDI</t>
  </si>
  <si>
    <t>SYED SALMAN MEHDI ZAIDI</t>
  </si>
  <si>
    <t>03040214664</t>
  </si>
  <si>
    <t>02-111202-307</t>
  </si>
  <si>
    <t>MOIZ AHMED SHAIKH</t>
  </si>
  <si>
    <t>SULTAN MAHMOOD SHAIKH</t>
  </si>
  <si>
    <t>03040214665</t>
  </si>
  <si>
    <t>02-111202-308</t>
  </si>
  <si>
    <t>SANIA ASGHAR</t>
  </si>
  <si>
    <t>03040214666</t>
  </si>
  <si>
    <t>02-111202-309</t>
  </si>
  <si>
    <t>WALEED RIZWAN</t>
  </si>
  <si>
    <t>RIZWAN SHAHZAD BUTT</t>
  </si>
  <si>
    <t>03040214667</t>
  </si>
  <si>
    <t>02-111202-310</t>
  </si>
  <si>
    <t>MARIUM JAFRI</t>
  </si>
  <si>
    <t>FAISAL MAHMOOD JAFRI</t>
  </si>
  <si>
    <t>03040214668</t>
  </si>
  <si>
    <t>02-111202-311</t>
  </si>
  <si>
    <t>TANZEEL SUHAIL</t>
  </si>
  <si>
    <t>SUHAIL ISMAIL</t>
  </si>
  <si>
    <t>03040214669</t>
  </si>
  <si>
    <t>02-111202-312</t>
  </si>
  <si>
    <t>MUHAMMAD UZAIR ARIF</t>
  </si>
  <si>
    <t>03040214670</t>
  </si>
  <si>
    <t>02-111202-313</t>
  </si>
  <si>
    <t>SOFIA SADIQ</t>
  </si>
  <si>
    <t>MOHAMMAD SADIQ</t>
  </si>
  <si>
    <t>03040214671</t>
  </si>
  <si>
    <t>02-111202-314</t>
  </si>
  <si>
    <t>ZAINAB AFTAB</t>
  </si>
  <si>
    <t>AFTAB AHMED BAJWA</t>
  </si>
  <si>
    <t>03040214672</t>
  </si>
  <si>
    <t>02-111202-315</t>
  </si>
  <si>
    <t>MUSFIRA SARWAR</t>
  </si>
  <si>
    <t>GHULAM SARWAR</t>
  </si>
  <si>
    <t>03040214673</t>
  </si>
  <si>
    <t>02-111202-316</t>
  </si>
  <si>
    <t>ZOHAIB AHMED</t>
  </si>
  <si>
    <t>SOHAIL AHMED</t>
  </si>
  <si>
    <t>03040214674</t>
  </si>
  <si>
    <t>02-111202-317</t>
  </si>
  <si>
    <t>ALI UMER</t>
  </si>
  <si>
    <t>03040214675</t>
  </si>
  <si>
    <t>02-111202-318</t>
  </si>
  <si>
    <t>HAFSA GUL</t>
  </si>
  <si>
    <t>03040214676</t>
  </si>
  <si>
    <t>02-111202-319</t>
  </si>
  <si>
    <t>HATIM HUSSAIN SHAH</t>
  </si>
  <si>
    <t>ABID HUSSAIN SHAH</t>
  </si>
  <si>
    <t>03040214677</t>
  </si>
  <si>
    <t>02-111202-320</t>
  </si>
  <si>
    <t>HUZAIFA AFZAL PERACHA</t>
  </si>
  <si>
    <t>MUHAMMAD AFZAL PERACHA</t>
  </si>
  <si>
    <t>03040214678</t>
  </si>
  <si>
    <t>02-111202-321</t>
  </si>
  <si>
    <t>MADLAH AHMED</t>
  </si>
  <si>
    <t>OMER NASIR</t>
  </si>
  <si>
    <t>03040214679</t>
  </si>
  <si>
    <t>02-111202-322</t>
  </si>
  <si>
    <t>MAHAM ASHRAF</t>
  </si>
  <si>
    <t>03040214680</t>
  </si>
  <si>
    <t>02-111202-323</t>
  </si>
  <si>
    <t>MUHAMMAD FAIZAN LAEEQ</t>
  </si>
  <si>
    <t>LAEEQ UDDIN</t>
  </si>
  <si>
    <t>03040214681</t>
  </si>
  <si>
    <t>02-111202-325</t>
  </si>
  <si>
    <t>SAVERA SOOMRO</t>
  </si>
  <si>
    <t>ARSHAD HUSSAIN SOOMRO</t>
  </si>
  <si>
    <t>03040214683</t>
  </si>
  <si>
    <t>02-111202-326</t>
  </si>
  <si>
    <t>KASHAF UL MALAIKA</t>
  </si>
  <si>
    <t>MALIK NASEER AHMED</t>
  </si>
  <si>
    <t>03040214684</t>
  </si>
  <si>
    <t>02-111202-327</t>
  </si>
  <si>
    <t>SYED REHAN ABBAS</t>
  </si>
  <si>
    <t>SYED QAMAR ABBAS</t>
  </si>
  <si>
    <t>03040214685</t>
  </si>
  <si>
    <t>02-111202-328</t>
  </si>
  <si>
    <t>SYED ABDUL WASAY</t>
  </si>
  <si>
    <t>SYED MASOOD AHMED</t>
  </si>
  <si>
    <t>03040214686</t>
  </si>
  <si>
    <t>02-111202-329</t>
  </si>
  <si>
    <t>AREEJ SHAHID AHMED</t>
  </si>
  <si>
    <t>03040214687</t>
  </si>
  <si>
    <t>02-111202-330</t>
  </si>
  <si>
    <t>MUHAMMAD ALI USAMA</t>
  </si>
  <si>
    <t>MUHAMMAD HAMID</t>
  </si>
  <si>
    <t>03040214688</t>
  </si>
  <si>
    <t>02-111202-331</t>
  </si>
  <si>
    <t>MARYAM ASIF</t>
  </si>
  <si>
    <t>ASIF IQBAL</t>
  </si>
  <si>
    <t>03040214689</t>
  </si>
  <si>
    <t>02-111202-332</t>
  </si>
  <si>
    <t>ZAINAB SABRI</t>
  </si>
  <si>
    <t>MUHAMMAD GHOUS SABRI</t>
  </si>
  <si>
    <t>03040214690</t>
  </si>
  <si>
    <t>02-111202-333</t>
  </si>
  <si>
    <t>KASHIF KHURSHEED</t>
  </si>
  <si>
    <t>03040214691</t>
  </si>
  <si>
    <t>02-111202-334</t>
  </si>
  <si>
    <t>03040214692</t>
  </si>
  <si>
    <t>02-111202-335</t>
  </si>
  <si>
    <t>03040214693</t>
  </si>
  <si>
    <t>02-111202-337</t>
  </si>
  <si>
    <t>REHAN SOHAIL</t>
  </si>
  <si>
    <t>MUHAMMAD SOHAIL</t>
  </si>
  <si>
    <t>03040214695</t>
  </si>
  <si>
    <t>02-111202-338</t>
  </si>
  <si>
    <t>MAHAM IMTIAZ</t>
  </si>
  <si>
    <t>IMTIAZ AHMED</t>
  </si>
  <si>
    <t>03040214696</t>
  </si>
  <si>
    <t>02-111202-339</t>
  </si>
  <si>
    <t>AAMNA FAISAL</t>
  </si>
  <si>
    <t>FAISAL AHMED</t>
  </si>
  <si>
    <t>03040214697</t>
  </si>
  <si>
    <t>0335-2390773</t>
  </si>
  <si>
    <t>02-111202-340</t>
  </si>
  <si>
    <t>WALEED HASSAN</t>
  </si>
  <si>
    <t>03040214698</t>
  </si>
  <si>
    <t>02-111202-344</t>
  </si>
  <si>
    <t>ZOUHAIB KHAWAJ</t>
  </si>
  <si>
    <t>KHAWAJ MUHAMMAD</t>
  </si>
  <si>
    <t>03040214699</t>
  </si>
  <si>
    <t>02-111202-343</t>
  </si>
  <si>
    <t>AQSA MURSALEEN</t>
  </si>
  <si>
    <t>MUHAMMAD MURSALEEN</t>
  </si>
  <si>
    <t>03040214700</t>
  </si>
  <si>
    <t>02-111202-342</t>
  </si>
  <si>
    <t>MUNEER HUSSAIN JUNEJO</t>
  </si>
  <si>
    <t xml:space="preserve">BBA  Fall 2020 - Spring 2024 </t>
  </si>
  <si>
    <t>03323011998</t>
  </si>
  <si>
    <t>0333-2254820</t>
  </si>
  <si>
    <t>03003091216</t>
  </si>
  <si>
    <t>03132105507</t>
  </si>
  <si>
    <t>03062451859</t>
  </si>
  <si>
    <t>03218266679</t>
  </si>
  <si>
    <t>03442278651</t>
  </si>
  <si>
    <t>0332-5838571</t>
  </si>
  <si>
    <t>SYED ARSHAD ALI</t>
  </si>
  <si>
    <t>0320-2230119</t>
  </si>
  <si>
    <r>
      <t xml:space="preserve">BS(Media Studies)  Fall 2020 - Spring 2024  </t>
    </r>
    <r>
      <rPr>
        <sz val="10"/>
        <rFont val="Arial Black"/>
        <family val="2"/>
      </rPr>
      <t>(6 years 72 Months)</t>
    </r>
  </si>
  <si>
    <t>02-154202-001</t>
  </si>
  <si>
    <t>ALISHA ASGHER</t>
  </si>
  <si>
    <t>ASGHER ALI</t>
  </si>
  <si>
    <t>0300-7065556</t>
  </si>
  <si>
    <t>02-154202-002</t>
  </si>
  <si>
    <t>MARYAM SHABBIR</t>
  </si>
  <si>
    <t>SHAIKH GHULAM SHABBIR</t>
  </si>
  <si>
    <t>0303-2194068</t>
  </si>
  <si>
    <t>02-154202-003</t>
  </si>
  <si>
    <t>HINA SALEEM</t>
  </si>
  <si>
    <t>RAJA MUHAMMAD SALEEM</t>
  </si>
  <si>
    <t>0321-2051765</t>
  </si>
  <si>
    <t>02-154202-004</t>
  </si>
  <si>
    <t>AMNA SHABBIR</t>
  </si>
  <si>
    <t>0335-2424861</t>
  </si>
  <si>
    <t>02-154202-005</t>
  </si>
  <si>
    <t>LAIBA MANSOOR</t>
  </si>
  <si>
    <t>MANSOOR ALI</t>
  </si>
  <si>
    <t>0333-3169234</t>
  </si>
  <si>
    <t>02-154202-006</t>
  </si>
  <si>
    <t>BEENISH RIAZ</t>
  </si>
  <si>
    <t>HAJI MUHAMMAD RIAZ</t>
  </si>
  <si>
    <t>03331352712</t>
  </si>
  <si>
    <t>0312-2048042</t>
  </si>
  <si>
    <t>02-154202-007</t>
  </si>
  <si>
    <t>FATIMA AKRAM</t>
  </si>
  <si>
    <t>0321-2678125</t>
  </si>
  <si>
    <t>02-154202-008</t>
  </si>
  <si>
    <t>WAJIHA ZEHRA</t>
  </si>
  <si>
    <t>NAIYAR RAZA NAQVI</t>
  </si>
  <si>
    <t>0314-2289188</t>
  </si>
  <si>
    <t>02-154202-009</t>
  </si>
  <si>
    <t>YUSRA AFZAL</t>
  </si>
  <si>
    <t>AFZAL HUSSAIN KHAN</t>
  </si>
  <si>
    <t>0333-2014022</t>
  </si>
  <si>
    <t>02-154202-010</t>
  </si>
  <si>
    <t>MUHAMMAD WAQAS</t>
  </si>
  <si>
    <t>MUKHTIAR AHMED</t>
  </si>
  <si>
    <t>0332-2732705</t>
  </si>
  <si>
    <t>02-154202-011</t>
  </si>
  <si>
    <t>HAIDAR MUNIR</t>
  </si>
  <si>
    <t>SAFDAR MUNIR</t>
  </si>
  <si>
    <t>03242825542</t>
  </si>
  <si>
    <t>0336-8177199</t>
  </si>
  <si>
    <t>02-154202-013</t>
  </si>
  <si>
    <t>NIDA FAROOQ</t>
  </si>
  <si>
    <t>MAZHAR FAROOQ</t>
  </si>
  <si>
    <t>0301-2061444</t>
  </si>
  <si>
    <t>0306-5399967</t>
  </si>
  <si>
    <t>02-154202-014</t>
  </si>
  <si>
    <t>MUHAMMAD NOMAN SAEED</t>
  </si>
  <si>
    <t>SAEED UR REHMAN</t>
  </si>
  <si>
    <t>03402637073</t>
  </si>
  <si>
    <t>0306-0899110</t>
  </si>
  <si>
    <t>02-154202-015</t>
  </si>
  <si>
    <t>JAMILA</t>
  </si>
  <si>
    <t>03475196103</t>
  </si>
  <si>
    <t>0335-3207782</t>
  </si>
  <si>
    <t>02-154202-016</t>
  </si>
  <si>
    <t>MAHNOOR SHAHZAD</t>
  </si>
  <si>
    <t>SHAHZAD IQBAL</t>
  </si>
  <si>
    <t>03318370505</t>
  </si>
  <si>
    <t>0332-8290915</t>
  </si>
  <si>
    <t>02-154202-017</t>
  </si>
  <si>
    <t>KAREN ZENOBIA</t>
  </si>
  <si>
    <t>SALEEM DIYAL</t>
  </si>
  <si>
    <t>03152151702</t>
  </si>
  <si>
    <t>0323-2164639</t>
  </si>
  <si>
    <t>02-154202-018</t>
  </si>
  <si>
    <t>SYEDA ALINA ALI ZAIDI</t>
  </si>
  <si>
    <t>SYED MUHAMMAD ALI ZAIDI</t>
  </si>
  <si>
    <t>03342457683</t>
  </si>
  <si>
    <t>0343-1015792</t>
  </si>
  <si>
    <t>02-154202-019</t>
  </si>
  <si>
    <t>SYED AHEED ABBAS RIZVI</t>
  </si>
  <si>
    <t>SYED SHOAIB RAZA RIZVI</t>
  </si>
  <si>
    <t>03432024272</t>
  </si>
  <si>
    <t>0335-2727974</t>
  </si>
  <si>
    <t>02-154202-020</t>
  </si>
  <si>
    <t>WARDA SABIR ALI</t>
  </si>
  <si>
    <t>SABIR ALI</t>
  </si>
  <si>
    <t>03232009087</t>
  </si>
  <si>
    <t>0300-2534220</t>
  </si>
  <si>
    <t>02-154202-023</t>
  </si>
  <si>
    <t>RAHEEMA KASHIF</t>
  </si>
  <si>
    <t>KASHIF</t>
  </si>
  <si>
    <t>03062737362</t>
  </si>
  <si>
    <t>0307-3864678</t>
  </si>
  <si>
    <t>02-154202-024</t>
  </si>
  <si>
    <t>ANOOSHA ARSHAD</t>
  </si>
  <si>
    <t>MUHAMMAD ARSHAD CHEEMA</t>
  </si>
  <si>
    <t>03347831829</t>
  </si>
  <si>
    <t>0345-2090350</t>
  </si>
  <si>
    <t>02-154202-025</t>
  </si>
  <si>
    <t>KAINAAT SIDDIQUI</t>
  </si>
  <si>
    <t>MUHAMMAD NAEEM SIDDIQUI</t>
  </si>
  <si>
    <t>03353478480</t>
  </si>
  <si>
    <t>0303-3632785</t>
  </si>
  <si>
    <t>02-154202-026</t>
  </si>
  <si>
    <t>SADIA FAIZ</t>
  </si>
  <si>
    <t>FAIZ UZ ZAMAN</t>
  </si>
  <si>
    <t>03362045443</t>
  </si>
  <si>
    <t>0335-2272785</t>
  </si>
  <si>
    <t>02-154202-027</t>
  </si>
  <si>
    <t>USAMA REHMAN</t>
  </si>
  <si>
    <t>ISHFAQ UR REHMAN</t>
  </si>
  <si>
    <t>03332243324</t>
  </si>
  <si>
    <t>0302-2861374</t>
  </si>
  <si>
    <t>02-154202-028</t>
  </si>
  <si>
    <t>ESHA AMJAD MUHMEND</t>
  </si>
  <si>
    <t>AMJAD IQBAL</t>
  </si>
  <si>
    <t>03412790799</t>
  </si>
  <si>
    <t>0345-2411572</t>
  </si>
  <si>
    <t>02-154202-029</t>
  </si>
  <si>
    <t>LAIBA AMIN</t>
  </si>
  <si>
    <t>AMIN BASHIR</t>
  </si>
  <si>
    <t>03433377455</t>
  </si>
  <si>
    <t>0320-9265523</t>
  </si>
  <si>
    <t>02-154202-030</t>
  </si>
  <si>
    <t>UMAMA AHMED</t>
  </si>
  <si>
    <t>03433377456</t>
  </si>
  <si>
    <t>02-154202-032</t>
  </si>
  <si>
    <t>BABAR ALI LASHARI</t>
  </si>
  <si>
    <t>MUHAMMAD NAWAZ LASHARI</t>
  </si>
  <si>
    <t>03433377458</t>
  </si>
  <si>
    <t>02-154202-033</t>
  </si>
  <si>
    <t>JABEEN NAZ</t>
  </si>
  <si>
    <t>AZHAR ALI</t>
  </si>
  <si>
    <t>03433377459</t>
  </si>
  <si>
    <t>02-154202-034</t>
  </si>
  <si>
    <t>MARIAM AYAZ KHAN</t>
  </si>
  <si>
    <t>MUHAMMAD AYAZ KHAN</t>
  </si>
  <si>
    <t>03433377460</t>
  </si>
  <si>
    <t>02-154202-035</t>
  </si>
  <si>
    <t>TALAL RANA</t>
  </si>
  <si>
    <t>RANA HAMID</t>
  </si>
  <si>
    <t>03433377461</t>
  </si>
  <si>
    <t>02-154202-036</t>
  </si>
  <si>
    <t>ZILL E FATIMA</t>
  </si>
  <si>
    <t>ABID HUSSAIN ANSARI</t>
  </si>
  <si>
    <t>03433377462</t>
  </si>
  <si>
    <t>02-154202-037</t>
  </si>
  <si>
    <t>REESHA NAVEEN LASSAAN</t>
  </si>
  <si>
    <t>ZAWBAR SHABBI LASSAAN</t>
  </si>
  <si>
    <t>03433377463</t>
  </si>
  <si>
    <t>02-154202-038</t>
  </si>
  <si>
    <t>KHIZRA AHMED</t>
  </si>
  <si>
    <t>SARFARAZ AHMED PASHA</t>
  </si>
  <si>
    <t>03433377464</t>
  </si>
  <si>
    <t>02-154202-040</t>
  </si>
  <si>
    <t>BIBI JAWERIA</t>
  </si>
  <si>
    <t>HABIB UR REHMAN</t>
  </si>
  <si>
    <t>03433377466</t>
  </si>
  <si>
    <t>BSS Fall 2020 - Spring 2024</t>
  </si>
  <si>
    <r>
      <t xml:space="preserve">BS(Accounting &amp; Finance) Fall 2020 - Spring 2024 </t>
    </r>
    <r>
      <rPr>
        <sz val="10"/>
        <rFont val="Arial Black"/>
        <family val="2"/>
      </rPr>
      <t>(6 years 72 Months)</t>
    </r>
  </si>
  <si>
    <t>02-112202-001</t>
  </si>
  <si>
    <t>AISHA QAMAR</t>
  </si>
  <si>
    <t>03342444914</t>
  </si>
  <si>
    <t>0323-8227836</t>
  </si>
  <si>
    <t>02-112202-002</t>
  </si>
  <si>
    <t>AQSA ARIF</t>
  </si>
  <si>
    <t>ARIF KAMAL</t>
  </si>
  <si>
    <t>03334940585</t>
  </si>
  <si>
    <t>0332-2167880</t>
  </si>
  <si>
    <t>02-112202-003</t>
  </si>
  <si>
    <t>TALHA AHMAD KHAN</t>
  </si>
  <si>
    <t>NAVED YOUSUF</t>
  </si>
  <si>
    <t>03132550662</t>
  </si>
  <si>
    <t>0332-3696415</t>
  </si>
  <si>
    <t>02-112202-004</t>
  </si>
  <si>
    <t>NIMRA</t>
  </si>
  <si>
    <t>03312459992</t>
  </si>
  <si>
    <t>0300-2076627</t>
  </si>
  <si>
    <t>02-112202-005</t>
  </si>
  <si>
    <t>MUHAMMAD KALEEM ALAM</t>
  </si>
  <si>
    <t>ARSHAD MEHMOOD</t>
  </si>
  <si>
    <t>dropped</t>
  </si>
  <si>
    <t>03322503174</t>
  </si>
  <si>
    <t>0347-2639130</t>
  </si>
  <si>
    <t>02-112202-006</t>
  </si>
  <si>
    <t>SUFYAN SARWAR</t>
  </si>
  <si>
    <t>03072693442</t>
  </si>
  <si>
    <t>0335-1302700</t>
  </si>
  <si>
    <t>02-112202-007</t>
  </si>
  <si>
    <t>BISMA JAVED</t>
  </si>
  <si>
    <t>JAVED NIZAM QURESHI</t>
  </si>
  <si>
    <t>03332424030</t>
  </si>
  <si>
    <t>0335-2141783</t>
  </si>
  <si>
    <t>02-112202-008</t>
  </si>
  <si>
    <t>USAMA IMRAN</t>
  </si>
  <si>
    <t>IMRAN BIN ZAFAR WAHAB</t>
  </si>
  <si>
    <t>03312043668</t>
  </si>
  <si>
    <t>0305-8099319</t>
  </si>
  <si>
    <t>02-112202-009</t>
  </si>
  <si>
    <t>03322938329</t>
  </si>
  <si>
    <t>0308-2140993</t>
  </si>
  <si>
    <t>02-112202-010</t>
  </si>
  <si>
    <t>SHIFA MOHAMMAD YAQOOB</t>
  </si>
  <si>
    <t>MOHAMMAD YAQOOB</t>
  </si>
  <si>
    <t>03353977068</t>
  </si>
  <si>
    <t>0333-7489260</t>
  </si>
  <si>
    <t>02-112202-011</t>
  </si>
  <si>
    <t>BASHIR HUSSAIN</t>
  </si>
  <si>
    <t>03472196185</t>
  </si>
  <si>
    <t>0334-2513013</t>
  </si>
  <si>
    <t>02-112202-012</t>
  </si>
  <si>
    <t>KAYNAT IMTIAZ</t>
  </si>
  <si>
    <t>IMTIAZ ALI</t>
  </si>
  <si>
    <t>03343410720</t>
  </si>
  <si>
    <t>0347-1148588</t>
  </si>
  <si>
    <t>02-112202-013</t>
  </si>
  <si>
    <t>ABDUL MOIZ RASHID</t>
  </si>
  <si>
    <t>RASHID RAUF</t>
  </si>
  <si>
    <t>02-154211-001</t>
  </si>
  <si>
    <t>03320202687</t>
  </si>
  <si>
    <t>0341-8181269</t>
  </si>
  <si>
    <t>02-112202-014</t>
  </si>
  <si>
    <t>DUAA NADEEM</t>
  </si>
  <si>
    <t>NADEEM IQBAL</t>
  </si>
  <si>
    <t>03242711988</t>
  </si>
  <si>
    <t>0340-2438971</t>
  </si>
  <si>
    <t>02-112202-015</t>
  </si>
  <si>
    <t>SAAD AHMAD SIDDIQUI</t>
  </si>
  <si>
    <t>FARRUKH AHMAD SIDDIQUI</t>
  </si>
  <si>
    <t>03323397086</t>
  </si>
  <si>
    <t>0343-2205667</t>
  </si>
  <si>
    <t>02-112202-016</t>
  </si>
  <si>
    <t>ZUBAIR ISMAIL</t>
  </si>
  <si>
    <t>MUHAMMAD ISMAIL</t>
  </si>
  <si>
    <t>03462854483</t>
  </si>
  <si>
    <t>0334-3675365</t>
  </si>
  <si>
    <t>02-112202-017</t>
  </si>
  <si>
    <t>MUHAMMAD ZAWAHIR KHAN</t>
  </si>
  <si>
    <t>MUHAMMAD ZUBAIR KHAN</t>
  </si>
  <si>
    <t>03139960066</t>
  </si>
  <si>
    <t>0308-2038386</t>
  </si>
  <si>
    <t>02-112202-018</t>
  </si>
  <si>
    <t>RAUF AZAM KHAN</t>
  </si>
  <si>
    <t>03472919371</t>
  </si>
  <si>
    <t>0321-3755439</t>
  </si>
  <si>
    <t>02-112202-019</t>
  </si>
  <si>
    <t>FIZA FAROOQ</t>
  </si>
  <si>
    <t>MUHAMMAD FAROOQ KHAN</t>
  </si>
  <si>
    <t>03228250113</t>
  </si>
  <si>
    <t>0345-2365216</t>
  </si>
  <si>
    <t>02-112202-021</t>
  </si>
  <si>
    <t>FIZA JAMEEL</t>
  </si>
  <si>
    <t>MUHAMMAD JAMEEL</t>
  </si>
  <si>
    <t>03052228677</t>
  </si>
  <si>
    <t>0332-2573794</t>
  </si>
  <si>
    <t>02-112202-022</t>
  </si>
  <si>
    <t>AREEBA KHAN</t>
  </si>
  <si>
    <t>03362513391</t>
  </si>
  <si>
    <t>0332-2290754</t>
  </si>
  <si>
    <t>02-112202-023</t>
  </si>
  <si>
    <t>03213901389</t>
  </si>
  <si>
    <t>0335-9395554</t>
  </si>
  <si>
    <t>02-112202-024</t>
  </si>
  <si>
    <t>MUHAMMAD UMER KALEEM</t>
  </si>
  <si>
    <t>KALEEM AHMED</t>
  </si>
  <si>
    <t>0332-3337394</t>
  </si>
  <si>
    <t>0345-2418212</t>
  </si>
  <si>
    <t>02-112202-025</t>
  </si>
  <si>
    <t>MARYAM JAVED</t>
  </si>
  <si>
    <t>JAVED AKHTER</t>
  </si>
  <si>
    <t>03330258389</t>
  </si>
  <si>
    <t>0345-2110501</t>
  </si>
  <si>
    <t>02-112202-026</t>
  </si>
  <si>
    <t>JAVERIA ARSHAD</t>
  </si>
  <si>
    <t>MUHAMMAD ARSHAD MUBARAK</t>
  </si>
  <si>
    <t>03222477242</t>
  </si>
  <si>
    <t>0300-8946321</t>
  </si>
  <si>
    <t>02-112202-027</t>
  </si>
  <si>
    <t>EMAN MUFEEZ UR REHMAN</t>
  </si>
  <si>
    <t>MUFEEZ UR REHMAN</t>
  </si>
  <si>
    <t>03432044424</t>
  </si>
  <si>
    <t>0345-8978852</t>
  </si>
  <si>
    <t>02-112202-028</t>
  </si>
  <si>
    <t>AYESHA EJAZ</t>
  </si>
  <si>
    <t>03432044425</t>
  </si>
  <si>
    <t>02-112202-029</t>
  </si>
  <si>
    <t>MUHAMMAD ADEEL JAMEEL</t>
  </si>
  <si>
    <t>03432044426</t>
  </si>
  <si>
    <t>02-112202-030</t>
  </si>
  <si>
    <t>MUHAMMAD ADEEL ASHRAF</t>
  </si>
  <si>
    <t>03432044427</t>
  </si>
  <si>
    <t>02-112202-031</t>
  </si>
  <si>
    <t>ASHAR AHMED</t>
  </si>
  <si>
    <t>MUKARAM KABIR</t>
  </si>
  <si>
    <t>03432044429</t>
  </si>
  <si>
    <t>02-112202-032</t>
  </si>
  <si>
    <t>HADIA ZULFIQAR</t>
  </si>
  <si>
    <t>ZULFIQAR HYDER KHAN</t>
  </si>
  <si>
    <t>03432044430</t>
  </si>
  <si>
    <t>02-112202-033</t>
  </si>
  <si>
    <t>MUHAMMAD ZORAIN KHAN</t>
  </si>
  <si>
    <t>SHER ALI KHAN</t>
  </si>
  <si>
    <t>03432044431</t>
  </si>
  <si>
    <t>02-112202-034</t>
  </si>
  <si>
    <t>ABDUL MALIK</t>
  </si>
  <si>
    <t>03432044432</t>
  </si>
  <si>
    <t>02-112202-035</t>
  </si>
  <si>
    <t>SYED HAMZA AHMED</t>
  </si>
  <si>
    <t>SYED FAISAL MANZOOR AHMED</t>
  </si>
  <si>
    <t>03432044433</t>
  </si>
  <si>
    <t>02-112202-036</t>
  </si>
  <si>
    <t>ABDULLAH MUHAMMAD IDREES</t>
  </si>
  <si>
    <t>03432044434</t>
  </si>
  <si>
    <t>02-112202-037</t>
  </si>
  <si>
    <t>MUHAMMAD SAAD BIN ZAHID</t>
  </si>
  <si>
    <t>03432044436</t>
  </si>
  <si>
    <t>02-112202-038</t>
  </si>
  <si>
    <t>03432044437</t>
  </si>
  <si>
    <t>02-112202-039</t>
  </si>
  <si>
    <t>IHSAN AHMED</t>
  </si>
  <si>
    <t>03432044438</t>
  </si>
  <si>
    <t>02-112202-040</t>
  </si>
  <si>
    <t>SHAHEER ALI KHAN</t>
  </si>
  <si>
    <t>AFROZ AKHTAR KHAN</t>
  </si>
  <si>
    <t>03432044439</t>
  </si>
  <si>
    <t>02-112202-041</t>
  </si>
  <si>
    <t>ALI AHMED KHAN</t>
  </si>
  <si>
    <t>03432044440</t>
  </si>
  <si>
    <t>02-112202-042</t>
  </si>
  <si>
    <t>TAHREEM TANVEER</t>
  </si>
  <si>
    <t>TANVEER UL HAQUE</t>
  </si>
  <si>
    <t>03432044441</t>
  </si>
  <si>
    <t>02-112202-043</t>
  </si>
  <si>
    <t>SYEDA NEHA SADAQAT</t>
  </si>
  <si>
    <t>SYED SADAQAT ALI</t>
  </si>
  <si>
    <t>03432044442</t>
  </si>
  <si>
    <t>02-112202-044</t>
  </si>
  <si>
    <t>SAUD SULEMAN</t>
  </si>
  <si>
    <t>MUHAMMAD SULEMAN</t>
  </si>
  <si>
    <t>03432044443</t>
  </si>
  <si>
    <t>02-112202-045</t>
  </si>
  <si>
    <t>MUHAMMAD MUSTAFA KAMAL</t>
  </si>
  <si>
    <t>MUHAMMAD ALIMUDDIN ASIM</t>
  </si>
  <si>
    <t>03432044444</t>
  </si>
  <si>
    <t>02-112202-046</t>
  </si>
  <si>
    <t>FAIZAN AHMED KHAN</t>
  </si>
  <si>
    <t>RASHID AHMED KHAN</t>
  </si>
  <si>
    <t>03432044445</t>
  </si>
  <si>
    <t>02-112202-047</t>
  </si>
  <si>
    <t>SIMRAN</t>
  </si>
  <si>
    <t>BHAJAN LAL</t>
  </si>
  <si>
    <t>03432044446</t>
  </si>
  <si>
    <t>02-112202-048</t>
  </si>
  <si>
    <t>ARFA ZAREEN</t>
  </si>
  <si>
    <t>RAUFULLAH</t>
  </si>
  <si>
    <t>03432044447</t>
  </si>
  <si>
    <t>BS(A&amp;F) Fall 2020 - Spring 2024</t>
  </si>
  <si>
    <r>
      <t xml:space="preserve">BS(English) Fall 2020 - Spring 2024 </t>
    </r>
    <r>
      <rPr>
        <sz val="10"/>
        <rFont val="Arial Black"/>
        <family val="2"/>
      </rPr>
      <t>(6 years 72 Months)</t>
    </r>
  </si>
  <si>
    <t>02-117202-001</t>
  </si>
  <si>
    <t>LAIBA SALEEM</t>
  </si>
  <si>
    <t>02-117202-002</t>
  </si>
  <si>
    <t>SABA NAZ MEMON</t>
  </si>
  <si>
    <t>MUSHTAQ AHMED MEMON</t>
  </si>
  <si>
    <t>02-117202-003</t>
  </si>
  <si>
    <t>AQSA</t>
  </si>
  <si>
    <t>02-117202-004</t>
  </si>
  <si>
    <t>MARYAM SALEEM</t>
  </si>
  <si>
    <t>02-117202-005</t>
  </si>
  <si>
    <t>HAMNA OWAIS</t>
  </si>
  <si>
    <t>MUHAMMAD OWAIS USMAN</t>
  </si>
  <si>
    <t>02-117202-006</t>
  </si>
  <si>
    <t>NIMRAH SHAHZADI</t>
  </si>
  <si>
    <t>LIAQUAT ALI</t>
  </si>
  <si>
    <t>02-117202-007</t>
  </si>
  <si>
    <t>02-117202-008</t>
  </si>
  <si>
    <t>AMMARAH MUHAMMAD IDRIS KHAN</t>
  </si>
  <si>
    <t>MUHAMMAD IDRIS KHAN</t>
  </si>
  <si>
    <t>02-117202-009</t>
  </si>
  <si>
    <t>FOWZIA MAHMOOD</t>
  </si>
  <si>
    <t>MAHMOOD ALI FAROOQI</t>
  </si>
  <si>
    <t>02-117202-011</t>
  </si>
  <si>
    <t>AMBER AAMIR</t>
  </si>
  <si>
    <t>MUHAMMAD AAMIR IRAQI</t>
  </si>
  <si>
    <t>02-117202-012</t>
  </si>
  <si>
    <t>ZERISH</t>
  </si>
  <si>
    <t>MUHAMMAD SARFARAZ</t>
  </si>
  <si>
    <t>02-117202-013</t>
  </si>
  <si>
    <t>HAMNA HASSAN</t>
  </si>
  <si>
    <t>HASSAN ABID</t>
  </si>
  <si>
    <t>02-117202-014</t>
  </si>
  <si>
    <t>MAHA WARIS</t>
  </si>
  <si>
    <t>WARIS ALI</t>
  </si>
  <si>
    <t>02-117202-015</t>
  </si>
  <si>
    <t>TATHEER ZEHRA SYED</t>
  </si>
  <si>
    <t>SYED HAIDER ALI</t>
  </si>
  <si>
    <t>02-117202-016</t>
  </si>
  <si>
    <t>EISHA MALIK</t>
  </si>
  <si>
    <t>MUHAMMAD ZUBAIR MALIK</t>
  </si>
  <si>
    <t>02-117202-017</t>
  </si>
  <si>
    <t>MOBEEN ASIF</t>
  </si>
  <si>
    <t>03312082731</t>
  </si>
  <si>
    <t>02-117202-018</t>
  </si>
  <si>
    <t>EZZAH HASSAN</t>
  </si>
  <si>
    <t>02-117202-019</t>
  </si>
  <si>
    <t>SANAM</t>
  </si>
  <si>
    <t>03313289645</t>
  </si>
  <si>
    <t>02-117202-020</t>
  </si>
  <si>
    <t>ZOBIA SHAHID</t>
  </si>
  <si>
    <t>02-117202-022</t>
  </si>
  <si>
    <t>ARSLAN HAIDER</t>
  </si>
  <si>
    <t>02-117202-023</t>
  </si>
  <si>
    <t>MUSKAN AYAZ</t>
  </si>
  <si>
    <t>AYAZ AHMED</t>
  </si>
  <si>
    <t>02-117202-024</t>
  </si>
  <si>
    <t>SANIA GHAFOOR</t>
  </si>
  <si>
    <t>03362606837</t>
  </si>
  <si>
    <t>02-117202-025</t>
  </si>
  <si>
    <t>SYEDA TESNEEM KASHIF</t>
  </si>
  <si>
    <t>SYED MUHAMMAD KASHIF ALI</t>
  </si>
  <si>
    <t>0336-2246256</t>
  </si>
  <si>
    <t>02-117202-026</t>
  </si>
  <si>
    <t>ANIQA SHABBIR</t>
  </si>
  <si>
    <t>MUHAMMAD SHABBIR AHMED</t>
  </si>
  <si>
    <t>02-117202-027</t>
  </si>
  <si>
    <t>IQRA HUSSAIN</t>
  </si>
  <si>
    <t>HUSSAIN BUX SHAIKH</t>
  </si>
  <si>
    <t>02-117202-028</t>
  </si>
  <si>
    <t>ALEEZA FATIMA</t>
  </si>
  <si>
    <t>ABDUL HAYEE QURESHI</t>
  </si>
  <si>
    <t>02-117202-029</t>
  </si>
  <si>
    <t>SAVERA</t>
  </si>
  <si>
    <t>MUHAMMAD MISKEEN</t>
  </si>
  <si>
    <t>02-117202-031</t>
  </si>
  <si>
    <t>TEHNIYAT ARSHAD</t>
  </si>
  <si>
    <t>MOHAMMAD ARSHAD</t>
  </si>
  <si>
    <t>02-117202-032</t>
  </si>
  <si>
    <t>ZAINAB REHMANI</t>
  </si>
  <si>
    <t>TALAT SHARAFAT REHMANI</t>
  </si>
  <si>
    <t>02-117202-033</t>
  </si>
  <si>
    <t>02-117202-034</t>
  </si>
  <si>
    <t>HAFSA HASHMI</t>
  </si>
  <si>
    <t>MUHAMMAD AYAZ HASHMI</t>
  </si>
  <si>
    <t>02-117202-035</t>
  </si>
  <si>
    <t>MALITA KUMARI</t>
  </si>
  <si>
    <t>MUKESH KUMAR</t>
  </si>
  <si>
    <t>02-117202-037</t>
  </si>
  <si>
    <t>MAHRUKH ZULFIQAR</t>
  </si>
  <si>
    <t>SHEIKH ZULFIQAR ALI</t>
  </si>
  <si>
    <t>02-117202-038</t>
  </si>
  <si>
    <t>ARISHA SIDDIQUI</t>
  </si>
  <si>
    <t>AFSAR ALI SIDDIQUI</t>
  </si>
  <si>
    <t>02-117202-039</t>
  </si>
  <si>
    <t>AREESHA FAISAL RIZVI</t>
  </si>
  <si>
    <t>MUHAMMAD FAISAL RIZVI</t>
  </si>
  <si>
    <t>02-117202-040</t>
  </si>
  <si>
    <t>AYESHA MEHBOOB</t>
  </si>
  <si>
    <t>MEHBOOB RASHEED</t>
  </si>
  <si>
    <t>BS(Eng)  Fall 2020 - Spring 2024</t>
  </si>
  <si>
    <t>02-114202-001</t>
  </si>
  <si>
    <t>SYEDA QURATULAIN HASAN</t>
  </si>
  <si>
    <t>SYED MUHAMMAD HASAN RAZA</t>
  </si>
  <si>
    <t>02-114202-002</t>
  </si>
  <si>
    <t>JAWAD SALAHUDDIN AHMED</t>
  </si>
  <si>
    <t>TALHA UMER</t>
  </si>
  <si>
    <t>02-114202-003</t>
  </si>
  <si>
    <t>FATIMA SALAH UDDIN</t>
  </si>
  <si>
    <t>SALAHUDDIN</t>
  </si>
  <si>
    <t>02-114202-004</t>
  </si>
  <si>
    <t>SYED MUHAMMAD TALHA NAWAZ</t>
  </si>
  <si>
    <t>SYED NAWAZ</t>
  </si>
  <si>
    <t>02-114202-005</t>
  </si>
  <si>
    <t>AHMED SARIM</t>
  </si>
  <si>
    <t>NADEEM AHMED</t>
  </si>
  <si>
    <t>02-114202-006</t>
  </si>
  <si>
    <t>YOUMNAA FARHAN</t>
  </si>
  <si>
    <t>FARHAN</t>
  </si>
  <si>
    <t>02-114202-009</t>
  </si>
  <si>
    <t>AYESHA SHARIQ</t>
  </si>
  <si>
    <t>SHARIQ SAMI</t>
  </si>
  <si>
    <t>02-114202-011</t>
  </si>
  <si>
    <t>WARDAH MUNIM KHAN</t>
  </si>
  <si>
    <t>DOCTOR MUNIM KHAN</t>
  </si>
  <si>
    <t>02-114202-012</t>
  </si>
  <si>
    <t>MAHRUKH ADNAN</t>
  </si>
  <si>
    <t>ADNAN ZAHID</t>
  </si>
  <si>
    <t>02-114202-013</t>
  </si>
  <si>
    <t>MARIA MENGAL</t>
  </si>
  <si>
    <t>JAFFAR KHAN MENGAL</t>
  </si>
  <si>
    <t>02-114202-014</t>
  </si>
  <si>
    <t>MAHEEN JAMAL</t>
  </si>
  <si>
    <t>SYED SHAKIR JAMAL</t>
  </si>
  <si>
    <t>02-114202-015</t>
  </si>
  <si>
    <t>FATIMA QAZI</t>
  </si>
  <si>
    <t>SHABIR ANWAR KAZI</t>
  </si>
  <si>
    <t>03242711989</t>
  </si>
  <si>
    <t>HASSAAN AHMED</t>
  </si>
  <si>
    <t>03242711990</t>
  </si>
  <si>
    <t>02-114202-017</t>
  </si>
  <si>
    <t>SHARIQA TAHIR</t>
  </si>
  <si>
    <t>03242711991</t>
  </si>
  <si>
    <t>02-114202-018</t>
  </si>
  <si>
    <t>WAHAJ IMRAN</t>
  </si>
  <si>
    <t>IMRAN WAKEEL</t>
  </si>
  <si>
    <t>03242711992</t>
  </si>
  <si>
    <t>02-114202-019</t>
  </si>
  <si>
    <t>AFIFA ABID</t>
  </si>
  <si>
    <t>ABID FAROOQ</t>
  </si>
  <si>
    <t>03242711993</t>
  </si>
  <si>
    <t>02-114202-020</t>
  </si>
  <si>
    <t>MUHAMMAD ZOHAIB AHMED</t>
  </si>
  <si>
    <t>AMIR AHMED</t>
  </si>
  <si>
    <t>03242711994</t>
  </si>
  <si>
    <t>02-114202-021</t>
  </si>
  <si>
    <t>SHAIKH ABDUL RAHIM</t>
  </si>
  <si>
    <t>SHAIKH ABDUL HAKIM</t>
  </si>
  <si>
    <t>03242711995</t>
  </si>
  <si>
    <t>02-114202-022</t>
  </si>
  <si>
    <t>HAFSA MANZOOR</t>
  </si>
  <si>
    <t>03242711996</t>
  </si>
  <si>
    <t>02-114202-023</t>
  </si>
  <si>
    <t>MUHAMMAD SHEHRYAR ARSHAD</t>
  </si>
  <si>
    <t>ARSHAD ALI</t>
  </si>
  <si>
    <t>03242711997</t>
  </si>
  <si>
    <t>02-114202-024</t>
  </si>
  <si>
    <t>SOHAIL AKHTAR</t>
  </si>
  <si>
    <t>AKHTAR AZIZ</t>
  </si>
  <si>
    <t>03242711998</t>
  </si>
  <si>
    <t>02-114202-025</t>
  </si>
  <si>
    <t>DUA ALI</t>
  </si>
  <si>
    <t>AJAZ UDDIN AHMED</t>
  </si>
  <si>
    <t>03242711999</t>
  </si>
  <si>
    <t>02-114202-026</t>
  </si>
  <si>
    <t>SYED HASAN SHARIQ</t>
  </si>
  <si>
    <t>SYED SHARIQ MUBEEN</t>
  </si>
  <si>
    <t>03242712000</t>
  </si>
  <si>
    <t>BS(Eco&amp;Fin)  Fall 2020 - Spring 2024</t>
  </si>
  <si>
    <r>
      <t xml:space="preserve">BS(Supply Chain Management) Fall 2020 - Spring 2024 </t>
    </r>
    <r>
      <rPr>
        <sz val="10"/>
        <rFont val="Arial Black"/>
        <family val="2"/>
      </rPr>
      <t>(6 years 72 Months)</t>
    </r>
  </si>
  <si>
    <t>02-116202-001</t>
  </si>
  <si>
    <t>ZAIN FEROZ</t>
  </si>
  <si>
    <t>FEROZ KHAN</t>
  </si>
  <si>
    <t>0346-3278903</t>
  </si>
  <si>
    <t>02-116202-002</t>
  </si>
  <si>
    <t>0347-4655458</t>
  </si>
  <si>
    <t>02-116202-003</t>
  </si>
  <si>
    <t>FATIMA JAWED</t>
  </si>
  <si>
    <t>MUHAMMAD JAWED ASGHAR</t>
  </si>
  <si>
    <t>0336-2113143</t>
  </si>
  <si>
    <t>02-116202-005</t>
  </si>
  <si>
    <t>HUZAIFA ALI ABID</t>
  </si>
  <si>
    <t>0334-7678203</t>
  </si>
  <si>
    <t>02-116202-006</t>
  </si>
  <si>
    <t>RAFAY UR REHMAN</t>
  </si>
  <si>
    <t>0336-1369078</t>
  </si>
  <si>
    <t>02-116202-007</t>
  </si>
  <si>
    <t>MUHAMMAD AFZAL SHAHID</t>
  </si>
  <si>
    <t>0345-3301323</t>
  </si>
  <si>
    <t>02-116202-008</t>
  </si>
  <si>
    <t>AZMATULLAH BAIG</t>
  </si>
  <si>
    <t>MIRZA HUMAYUN BAIG</t>
  </si>
  <si>
    <t>0340-0201848</t>
  </si>
  <si>
    <t>02-116202-009</t>
  </si>
  <si>
    <t>MUHAMMAD SULEMAN AZIZ</t>
  </si>
  <si>
    <t>AZIZ KHAN</t>
  </si>
  <si>
    <t>0333-3048770</t>
  </si>
  <si>
    <t>02-116202-011</t>
  </si>
  <si>
    <t>ABDUL HANNAN LIAQUAT</t>
  </si>
  <si>
    <t>LIAQUAT HUSSAIN</t>
  </si>
  <si>
    <t>0332-3647875</t>
  </si>
  <si>
    <t>02-116202-012</t>
  </si>
  <si>
    <t>0331-9997890</t>
  </si>
  <si>
    <t>02-116202-013</t>
  </si>
  <si>
    <t>ANOOSHA SIDDIQUI</t>
  </si>
  <si>
    <t>NADEEM SIDDIQUI</t>
  </si>
  <si>
    <t>0322-2182548</t>
  </si>
  <si>
    <t>02-116202-014</t>
  </si>
  <si>
    <t>EJAZ AHMED BAJWA</t>
  </si>
  <si>
    <t>0304-4701113</t>
  </si>
  <si>
    <t>02-116202-015</t>
  </si>
  <si>
    <t>MUHAMMAD HASHIM ABBAS</t>
  </si>
  <si>
    <t>FURQAN MUJTABA</t>
  </si>
  <si>
    <t>0345-6104406</t>
  </si>
  <si>
    <t>02-116202-017</t>
  </si>
  <si>
    <t>ABUBAKER SIDDIQUE</t>
  </si>
  <si>
    <t>0321-2858240</t>
  </si>
  <si>
    <t>02-116202-018</t>
  </si>
  <si>
    <t>ABDUR RAUF</t>
  </si>
  <si>
    <t>ABDUL AZIZ GUL</t>
  </si>
  <si>
    <t>0312-2884018</t>
  </si>
  <si>
    <t>02-116202-019</t>
  </si>
  <si>
    <t>GULMEENA SAEED</t>
  </si>
  <si>
    <t>SAEED KHAN</t>
  </si>
  <si>
    <t>0330-2720283</t>
  </si>
  <si>
    <t>02-116202-020</t>
  </si>
  <si>
    <t>AFFAN BIN RIZWAN</t>
  </si>
  <si>
    <t>RIZWAN HUMAYUN</t>
  </si>
  <si>
    <t>0340-0258275</t>
  </si>
  <si>
    <t>02-116202-021</t>
  </si>
  <si>
    <t>SHANZAY SHAHID</t>
  </si>
  <si>
    <t>0331-2327096</t>
  </si>
  <si>
    <t>02-116202-022</t>
  </si>
  <si>
    <t>SYED MOHIB UR REHMAN</t>
  </si>
  <si>
    <t>SYED MUHAMMAD ASHRAF</t>
  </si>
  <si>
    <t>0333-2342630</t>
  </si>
  <si>
    <t>02-116202-024</t>
  </si>
  <si>
    <t>ABDUL MANNAN</t>
  </si>
  <si>
    <t>0334-7294628</t>
  </si>
  <si>
    <t>02-116202-025</t>
  </si>
  <si>
    <t>AREEBA SULTAN</t>
  </si>
  <si>
    <t>0315-2466101</t>
  </si>
  <si>
    <t>02-116202-026</t>
  </si>
  <si>
    <t>MOUHID SHARYAR</t>
  </si>
  <si>
    <t>0345-2375879</t>
  </si>
  <si>
    <t>02-116202-027</t>
  </si>
  <si>
    <t>SYED MUHAMMAD OMER</t>
  </si>
  <si>
    <t>MUHAMMAD ABDUL QADIR</t>
  </si>
  <si>
    <t>0306-1154023</t>
  </si>
  <si>
    <t>02-116202-028</t>
  </si>
  <si>
    <t>MUHAMMAD AHMED KHAN</t>
  </si>
  <si>
    <t>FARHAN SHAFIQ</t>
  </si>
  <si>
    <t>0331-1391797</t>
  </si>
  <si>
    <t>02-116202-029</t>
  </si>
  <si>
    <t>RIMSHA KIRAN FAROOQUE</t>
  </si>
  <si>
    <t>MUHAMMAD FAROOQUE</t>
  </si>
  <si>
    <t>0334-5270480</t>
  </si>
  <si>
    <t>02-116202-030</t>
  </si>
  <si>
    <t>AROOBA ANWAR</t>
  </si>
  <si>
    <t>ANWAR ELLAHI</t>
  </si>
  <si>
    <t>0334-5900066</t>
  </si>
  <si>
    <t>02-116202-031</t>
  </si>
  <si>
    <t>ALI HASSAN</t>
  </si>
  <si>
    <t>INAYAT ALI</t>
  </si>
  <si>
    <t>0308-1510806</t>
  </si>
  <si>
    <t>02-116202-032</t>
  </si>
  <si>
    <t>0301-2609129</t>
  </si>
  <si>
    <t>02-116202-033</t>
  </si>
  <si>
    <t>HAMMAD SULTAN</t>
  </si>
  <si>
    <t>TARIQ SULTAN</t>
  </si>
  <si>
    <t>0336-8560876</t>
  </si>
  <si>
    <t>02-116202-034</t>
  </si>
  <si>
    <t>NOMAN TALIB</t>
  </si>
  <si>
    <t>0303-2884048</t>
  </si>
  <si>
    <t>02-116202-035</t>
  </si>
  <si>
    <t>USMAN ZAFAR</t>
  </si>
  <si>
    <t>ZAFAR AHMED</t>
  </si>
  <si>
    <t>0335-2248848</t>
  </si>
  <si>
    <t>02-116202-036</t>
  </si>
  <si>
    <t>SYED HASSAAN AHMED</t>
  </si>
  <si>
    <t>SYED AHMED</t>
  </si>
  <si>
    <t>0332-8344399</t>
  </si>
  <si>
    <t>BS(SCM)  Fall 2020 - Spring 2024</t>
  </si>
  <si>
    <r>
      <t xml:space="preserve">BS(Maritime Business &amp; Management) Fall 2020 - Spring 2024 </t>
    </r>
    <r>
      <rPr>
        <sz val="10"/>
        <rFont val="Arial Black"/>
        <family val="2"/>
      </rPr>
      <t>(6 years 72 Months)</t>
    </r>
  </si>
  <si>
    <t>02-101202-001</t>
  </si>
  <si>
    <t>02-101202-002</t>
  </si>
  <si>
    <t>MUHAMMAD JAHAD MUSHTAQ</t>
  </si>
  <si>
    <t>AMJAD SALEEM</t>
  </si>
  <si>
    <t>02-101202-003</t>
  </si>
  <si>
    <t>MUHAMMAD HAMZA HUSSAIN</t>
  </si>
  <si>
    <t>DILAWAR HUSSAIN</t>
  </si>
  <si>
    <t>02-101202-004</t>
  </si>
  <si>
    <t>MUHAMMAD ANAS KHAN</t>
  </si>
  <si>
    <t>MUHAMMAD FAHEEM KHAN</t>
  </si>
  <si>
    <t>02-101202-005</t>
  </si>
  <si>
    <t>MUHAMMAD TALHA FAISAL</t>
  </si>
  <si>
    <t>FAISAL IQBAL</t>
  </si>
  <si>
    <t>02-101202-006</t>
  </si>
  <si>
    <t>TABEER FATIMA</t>
  </si>
  <si>
    <t>SYED MASOOD RAZA</t>
  </si>
  <si>
    <t>02-101202-007</t>
  </si>
  <si>
    <t>SAJJAD HUSSAIN</t>
  </si>
  <si>
    <t>02-101202-008</t>
  </si>
  <si>
    <t>TALHA MURTAZA</t>
  </si>
  <si>
    <t>02-101202-009</t>
  </si>
  <si>
    <t>KAYNAT NASREEN</t>
  </si>
  <si>
    <t>DIN MUHAMMAD</t>
  </si>
  <si>
    <t>02-101202-010</t>
  </si>
  <si>
    <t>MUHAMMAD NAEEM AKRAM</t>
  </si>
  <si>
    <t>02-101202-011</t>
  </si>
  <si>
    <t>MUHAMMAD AQIB</t>
  </si>
  <si>
    <t>02-101202-012</t>
  </si>
  <si>
    <t>ABEERA KHAN</t>
  </si>
  <si>
    <t>MUSTAFA AHMED KHAN</t>
  </si>
  <si>
    <t>02-101202-013</t>
  </si>
  <si>
    <t>MANAHEL SHER</t>
  </si>
  <si>
    <t>SYED GHALIB SHER</t>
  </si>
  <si>
    <t>02-101202-014</t>
  </si>
  <si>
    <t>UMER SALEEM</t>
  </si>
  <si>
    <t>SALEEM AKHTER</t>
  </si>
  <si>
    <t>02-101202-015</t>
  </si>
  <si>
    <t>02-101202-016</t>
  </si>
  <si>
    <t>SARWAR NADEEM</t>
  </si>
  <si>
    <t>NADEEM IQBAL BALOCH</t>
  </si>
  <si>
    <t>02-101202-017</t>
  </si>
  <si>
    <t>NOMAN ALI BALOCH</t>
  </si>
  <si>
    <t>ABDUL HAQ BALOCH</t>
  </si>
  <si>
    <t>02-101202-018</t>
  </si>
  <si>
    <t>MUHAMMAD RAAHIMUDDIN AHMED</t>
  </si>
  <si>
    <t>MUHAMMAD ZIAUDDIN AHMED</t>
  </si>
  <si>
    <t>02-101202-019</t>
  </si>
  <si>
    <t>USMAN KHAN</t>
  </si>
  <si>
    <t>JEHANGIR KHAN</t>
  </si>
  <si>
    <t>02-101202-020</t>
  </si>
  <si>
    <t>MUHAMMAD MOHSIN MAQBOOL</t>
  </si>
  <si>
    <t>MAQBOOL AHMED</t>
  </si>
  <si>
    <t>02-101202-021</t>
  </si>
  <si>
    <t>BAHROOZ HASSAN</t>
  </si>
  <si>
    <t>RAZA JAWEED</t>
  </si>
  <si>
    <t>02-101202-022</t>
  </si>
  <si>
    <t>SAIRA HAYAT</t>
  </si>
  <si>
    <t>M HAYAT</t>
  </si>
  <si>
    <t>02-101202-023</t>
  </si>
  <si>
    <t>ANEES UR REHMAN</t>
  </si>
  <si>
    <t>GHULAM NABI</t>
  </si>
  <si>
    <t>02-101202-024</t>
  </si>
  <si>
    <t>MARYAM AHMED</t>
  </si>
  <si>
    <t>02-101202-025</t>
  </si>
  <si>
    <t>ZUBAIR</t>
  </si>
  <si>
    <t>MUHAMMAD ANWAR</t>
  </si>
  <si>
    <t>02-101202-026</t>
  </si>
  <si>
    <t>AFFAN TANVEER</t>
  </si>
  <si>
    <t>02-101202-027</t>
  </si>
  <si>
    <t>AMMAD UR REMAN</t>
  </si>
  <si>
    <t>KHATEEB UR REHMAN</t>
  </si>
  <si>
    <t>02-101202-028</t>
  </si>
  <si>
    <t>HAMZA NOUMAN HASHMI</t>
  </si>
  <si>
    <t>MUSFATA NOUMAN HASHMI</t>
  </si>
  <si>
    <t>02-101202-029</t>
  </si>
  <si>
    <t>MOHAMUD MOHAMED ISSA</t>
  </si>
  <si>
    <t>MOHAMED ISSA</t>
  </si>
  <si>
    <t>02-101202-030</t>
  </si>
  <si>
    <t>MUSTAFA HABIB UR REHMAN</t>
  </si>
  <si>
    <t>02-101202-031</t>
  </si>
  <si>
    <t>SYED AHSAN ALI</t>
  </si>
  <si>
    <t>SYED DILSHAD ALI</t>
  </si>
  <si>
    <t>02-101202-032</t>
  </si>
  <si>
    <t>AREEJ TARIQ</t>
  </si>
  <si>
    <t>TARIQ MUNIR</t>
  </si>
  <si>
    <t>02-101202-033</t>
  </si>
  <si>
    <t>ASIM HUSSAIN</t>
  </si>
  <si>
    <t>02-101202-034</t>
  </si>
  <si>
    <t>AYESHA SIDDIQUE</t>
  </si>
  <si>
    <t>02-101202-035</t>
  </si>
  <si>
    <t>MUHAMMAD KHALIQ</t>
  </si>
  <si>
    <t>02-101202-036</t>
  </si>
  <si>
    <t>ANWAR ALI</t>
  </si>
  <si>
    <t>02-101202-037</t>
  </si>
  <si>
    <t>MAHA MUMTAZ</t>
  </si>
  <si>
    <t>MUMTAZ SHAHEEN</t>
  </si>
  <si>
    <t>02-101202-038</t>
  </si>
  <si>
    <t>MUNEEB UR REHMAN</t>
  </si>
  <si>
    <t>ATTA UR REHMAN</t>
  </si>
  <si>
    <t>02-101202-041</t>
  </si>
  <si>
    <t>SAAD ASLAM</t>
  </si>
  <si>
    <t>ASLAM PERVAIZ</t>
  </si>
  <si>
    <t>02-101202-042</t>
  </si>
  <si>
    <t>SAMEER AHMED</t>
  </si>
  <si>
    <t>ZAMEER AHMED</t>
  </si>
  <si>
    <t>02-101202-043</t>
  </si>
  <si>
    <t>SYED ANAS ALI SHAH</t>
  </si>
  <si>
    <t>SYED KASHIF ALI SHAH</t>
  </si>
  <si>
    <t>02-101202-044</t>
  </si>
  <si>
    <t>ZAIN KHAIBER</t>
  </si>
  <si>
    <t>KHAIBER ZAMAN</t>
  </si>
  <si>
    <t>02-101202-046</t>
  </si>
  <si>
    <t>HAMZA BASHIR</t>
  </si>
  <si>
    <t>MUHAMMAD BASHIR</t>
  </si>
  <si>
    <t>BS(MB&amp;M) Fall 2020 - Spring 2024</t>
  </si>
  <si>
    <r>
      <t xml:space="preserve">BS(Public Health) Fall 2020 - Spring 2024  </t>
    </r>
    <r>
      <rPr>
        <sz val="10"/>
        <rFont val="Arial Black"/>
        <family val="2"/>
      </rPr>
      <t>(6 years 72 Months)</t>
    </r>
  </si>
  <si>
    <t>02-152202-001</t>
  </si>
  <si>
    <t>SHABIR AHMED</t>
  </si>
  <si>
    <t>02-152202-002</t>
  </si>
  <si>
    <t>MUHAMMAD WAHB BIN YAQOOB</t>
  </si>
  <si>
    <t>MUHAMMAD YAQOOB AZIM</t>
  </si>
  <si>
    <t>02-152202-003</t>
  </si>
  <si>
    <t>ZAHRA ALI</t>
  </si>
  <si>
    <t>SYED RASHID ALI</t>
  </si>
  <si>
    <t>02-152202-004</t>
  </si>
  <si>
    <t>MARIA KASHIF</t>
  </si>
  <si>
    <t>KASHIF AHMED KHAN</t>
  </si>
  <si>
    <t>02-152202-005</t>
  </si>
  <si>
    <t>FAIZA PERVEEN</t>
  </si>
  <si>
    <t>MUHAMMAD RAFIQ</t>
  </si>
  <si>
    <t>02-152202-006</t>
  </si>
  <si>
    <t>MARYAM NAEEM</t>
  </si>
  <si>
    <t>NAEEM AKHTAR</t>
  </si>
  <si>
    <t>02-152202-007</t>
  </si>
  <si>
    <t>HAMNA HASAN</t>
  </si>
  <si>
    <t>SHAMIM UL HASAN</t>
  </si>
  <si>
    <t>02-152202-008</t>
  </si>
  <si>
    <t>SHABANA SULTAN MOLEDINA</t>
  </si>
  <si>
    <t>SULTAN A MOLEDINA</t>
  </si>
  <si>
    <t>02-152202-009</t>
  </si>
  <si>
    <t>NAWABZADA SHAERYAR KHAN SHAHWANI</t>
  </si>
  <si>
    <t>NAWAB MUHAMMAD KHAN SHAHWANI</t>
  </si>
  <si>
    <t>02-152202-010</t>
  </si>
  <si>
    <t>FATIMA MOHSIN</t>
  </si>
  <si>
    <t>MOHSIN ALI</t>
  </si>
  <si>
    <t>02-152202-011</t>
  </si>
  <si>
    <t>MALIHA TARIQ</t>
  </si>
  <si>
    <t>TARIQ MEHMOOD BALOCH</t>
  </si>
  <si>
    <t>02-152202-012</t>
  </si>
  <si>
    <t>MALAIKA TANVEER</t>
  </si>
  <si>
    <t>02-152202-013</t>
  </si>
  <si>
    <t>MEMOONA NASEEM</t>
  </si>
  <si>
    <t>MUHAMMAD NASEEM</t>
  </si>
  <si>
    <t>BS(PH)  Fall 2020 - Spring 2024</t>
  </si>
  <si>
    <r>
      <t xml:space="preserve">BBA (4 Years) Spring 2021 - Fall 2024  </t>
    </r>
    <r>
      <rPr>
        <sz val="10"/>
        <rFont val="Arial Black"/>
        <family val="2"/>
      </rPr>
      <t>(6 years 72 Months)</t>
    </r>
  </si>
  <si>
    <t>02-111211-001</t>
  </si>
  <si>
    <t>MUHAMMAD FAISAL SIDDIQUI</t>
  </si>
  <si>
    <t>02-111211-002</t>
  </si>
  <si>
    <t>SAAD BIN NAJEEB KHAN</t>
  </si>
  <si>
    <t>NAJEEB UR REHAMAN KHAN</t>
  </si>
  <si>
    <t>02-111211-003</t>
  </si>
  <si>
    <t>LAIBA ASHRAF</t>
  </si>
  <si>
    <t>02-111211-004</t>
  </si>
  <si>
    <t>HINA SHEIKH MEERA</t>
  </si>
  <si>
    <t>REHMATULLAH</t>
  </si>
  <si>
    <t>02-111211-005</t>
  </si>
  <si>
    <t>MUHAMMAD MUJTABA KHAN</t>
  </si>
  <si>
    <t>MUHAMMAD TAHIR KHAN</t>
  </si>
  <si>
    <t>02-111211-006</t>
  </si>
  <si>
    <t>ASHHAD HUSSAIN</t>
  </si>
  <si>
    <t>WAQAR HUSSAIN</t>
  </si>
  <si>
    <t>02-111211-007</t>
  </si>
  <si>
    <t>AWAIS MEHMOOD</t>
  </si>
  <si>
    <t>02-111211-008</t>
  </si>
  <si>
    <t>HADIA MUNEER</t>
  </si>
  <si>
    <t>MUNEER AHMED</t>
  </si>
  <si>
    <t>02-111211-009</t>
  </si>
  <si>
    <t>02-111211-010</t>
  </si>
  <si>
    <t>MUHAMMAD MUSTAFA  ASGHAR</t>
  </si>
  <si>
    <t>MUHAMMAD ALI ASGHAR</t>
  </si>
  <si>
    <t>02-111211-011</t>
  </si>
  <si>
    <t>AYESHA IRFAN</t>
  </si>
  <si>
    <t>MUHAMMAD IRFAN ALI KHAN</t>
  </si>
  <si>
    <t>02-111211-012</t>
  </si>
  <si>
    <t>HAMZA MALICK</t>
  </si>
  <si>
    <t>02-111211-013</t>
  </si>
  <si>
    <t>MUHAMMAD YASEEN TUNIO</t>
  </si>
  <si>
    <t>ABDUL FATTAH TUNIO</t>
  </si>
  <si>
    <t>02-111211-014</t>
  </si>
  <si>
    <t>SANILA AKHLAQ</t>
  </si>
  <si>
    <t>MUHAMMAD AKHLAQ</t>
  </si>
  <si>
    <t>02-111211-015</t>
  </si>
  <si>
    <t>LYEBA KHAN</t>
  </si>
  <si>
    <t>ADNAN SAEED</t>
  </si>
  <si>
    <t>02-111211-016</t>
  </si>
  <si>
    <t>SYEDA NAMEERAH KASHIF</t>
  </si>
  <si>
    <t>SYED KASHIF AHMED HUSSAIN RIZVI</t>
  </si>
  <si>
    <t>02-111211-017</t>
  </si>
  <si>
    <t>SYED ALTAF ALI</t>
  </si>
  <si>
    <t>02-111211-018</t>
  </si>
  <si>
    <t>MUHAMMAD HASSAN KHALIQ</t>
  </si>
  <si>
    <t>ABDUL KHALIQ HASHIM</t>
  </si>
  <si>
    <t>02-111211-019</t>
  </si>
  <si>
    <t>ANEEZA ARSHAD</t>
  </si>
  <si>
    <t>02-111211-020</t>
  </si>
  <si>
    <t>DUHA ALTAF</t>
  </si>
  <si>
    <t>ALTAF AHMED</t>
  </si>
  <si>
    <t>02-111211-021</t>
  </si>
  <si>
    <t>AYESHA BINTE IRFAN</t>
  </si>
  <si>
    <t>IRFAN SAMAD KHAN</t>
  </si>
  <si>
    <t>02-111211-022</t>
  </si>
  <si>
    <t>MANAHIL SHAUKAT</t>
  </si>
  <si>
    <t>MUHAMMAD SHAUKAT HANIF</t>
  </si>
  <si>
    <t>02-111211-023</t>
  </si>
  <si>
    <t>MAHWISH ZAIDI</t>
  </si>
  <si>
    <t>SYED SAFDAR RAZA ZAIDI</t>
  </si>
  <si>
    <t>02-111211-024</t>
  </si>
  <si>
    <t>SYEDA ZAHEEN FATIMA</t>
  </si>
  <si>
    <t>SYED MUHAMMAD MUDASSIR MUTAQI</t>
  </si>
  <si>
    <t>02-111211-025</t>
  </si>
  <si>
    <t>NADIA NASEER</t>
  </si>
  <si>
    <t>02-111211-026</t>
  </si>
  <si>
    <t>02-111211-027</t>
  </si>
  <si>
    <t>SAKINA AQIL RAZA</t>
  </si>
  <si>
    <t>AQIL RAZA</t>
  </si>
  <si>
    <t>02-111211-028</t>
  </si>
  <si>
    <t>RAMZA ALI</t>
  </si>
  <si>
    <t>ALI IMRAN</t>
  </si>
  <si>
    <t>02-111211-029</t>
  </si>
  <si>
    <t>NOOR UL AIN</t>
  </si>
  <si>
    <t>02-111211-030</t>
  </si>
  <si>
    <t>SAAD NASEEM</t>
  </si>
  <si>
    <t>02-111211-031</t>
  </si>
  <si>
    <t>FAHAD AHMED AWAN</t>
  </si>
  <si>
    <t>MUMTAZ ALAM AWAN</t>
  </si>
  <si>
    <t>02-111211-032</t>
  </si>
  <si>
    <t>MUHAMMAD AUSAF SHAHID</t>
  </si>
  <si>
    <t>02-111211-033</t>
  </si>
  <si>
    <t>MUHAMMAD UMER ALI</t>
  </si>
  <si>
    <t>02-111211-034</t>
  </si>
  <si>
    <t>SYED MUHAMMAD AREEL</t>
  </si>
  <si>
    <t>SYED MUHAMMAD AAMIR</t>
  </si>
  <si>
    <t>02-111211-035</t>
  </si>
  <si>
    <t>02-111211-036</t>
  </si>
  <si>
    <t>MUHAMMAD HAMZA KHAN</t>
  </si>
  <si>
    <t>02-111211-037</t>
  </si>
  <si>
    <t>AFRAZ ILLAHI</t>
  </si>
  <si>
    <t>FAZAL ILLAHI</t>
  </si>
  <si>
    <t>02-111211-038</t>
  </si>
  <si>
    <t>MUSKAN BINTE RAIS</t>
  </si>
  <si>
    <t>RAIS AKHTER QURESHI</t>
  </si>
  <si>
    <t>02-111211-039</t>
  </si>
  <si>
    <t>ZARA RIZWAN SOOMRO</t>
  </si>
  <si>
    <t>RIZWAN AHMED SOOMRO</t>
  </si>
  <si>
    <t>02-111211-040</t>
  </si>
  <si>
    <t>UMM E AIMAN</t>
  </si>
  <si>
    <t>02-111211-041</t>
  </si>
  <si>
    <t>LAIBA IMTIAZ VAINS</t>
  </si>
  <si>
    <t>IMTIAZ HAIDER VAINS</t>
  </si>
  <si>
    <t>02-111211-042</t>
  </si>
  <si>
    <t>AWAIS ALI</t>
  </si>
  <si>
    <t>GHULAM GHOUS</t>
  </si>
  <si>
    <t>02-111211-043</t>
  </si>
  <si>
    <t>ASMA SHEIKH</t>
  </si>
  <si>
    <t>03451699669</t>
  </si>
  <si>
    <t>0336-2218172</t>
  </si>
  <si>
    <t>02-111211-044</t>
  </si>
  <si>
    <t>MUHAMMAD WAQAR</t>
  </si>
  <si>
    <t>GOHAR ALTAF</t>
  </si>
  <si>
    <t>02-111211-045</t>
  </si>
  <si>
    <t>02-111211-046</t>
  </si>
  <si>
    <t>ALISHBA ALI</t>
  </si>
  <si>
    <t>02-111211-047</t>
  </si>
  <si>
    <t>SYED TARIM HAIDER</t>
  </si>
  <si>
    <t>SYED LIAQUAT ALI</t>
  </si>
  <si>
    <t>02-111211-048</t>
  </si>
  <si>
    <t>SHEHER BANO</t>
  </si>
  <si>
    <t>02-111211-049</t>
  </si>
  <si>
    <t>AMANULLAH MEMON</t>
  </si>
  <si>
    <t>02-111211-050</t>
  </si>
  <si>
    <t>SYED MUHAMMAD ASGHAR ALI</t>
  </si>
  <si>
    <t>SYED MUHAMMAD IMRAN</t>
  </si>
  <si>
    <t>02-111211-051</t>
  </si>
  <si>
    <t>SYEDA AAFIA ZEHRA</t>
  </si>
  <si>
    <t>SYED AULAD HUSNAIN RIZVI</t>
  </si>
  <si>
    <t>02-111211-052</t>
  </si>
  <si>
    <t>ANAS HUSSAIN SIDDIQUI</t>
  </si>
  <si>
    <t>KHURSHID HUSSAIN</t>
  </si>
  <si>
    <t>02-111211-054</t>
  </si>
  <si>
    <t>MUHAMMAD HAMZA IRFAN</t>
  </si>
  <si>
    <t>02-111211-055</t>
  </si>
  <si>
    <t>SAWERA ZAFAR</t>
  </si>
  <si>
    <t>02-111211-056</t>
  </si>
  <si>
    <t>MUHAMMAD SHEHROZ BAQAI</t>
  </si>
  <si>
    <t>MUHAMMAAD ZAHID</t>
  </si>
  <si>
    <t>02-111211-057</t>
  </si>
  <si>
    <t>SAAD RATHOD</t>
  </si>
  <si>
    <t>SOHAIL MUHAMMAD SALEEM RATHOD</t>
  </si>
  <si>
    <t>02-111211-058</t>
  </si>
  <si>
    <t>LAIBA IQBAL</t>
  </si>
  <si>
    <t>IQBAL SHABBIR</t>
  </si>
  <si>
    <t>02-111211-059</t>
  </si>
  <si>
    <t>ARSHIA ALTAF KARNOLWALA</t>
  </si>
  <si>
    <t>MUHAMMAD ALTAF</t>
  </si>
  <si>
    <t>02-111211-060</t>
  </si>
  <si>
    <t>SYEDA QURBE ZEHRA JAMAL</t>
  </si>
  <si>
    <t>SYED YOUSUF JAMAL</t>
  </si>
  <si>
    <t>02-111211-061</t>
  </si>
  <si>
    <t>AISHA ASHRAF</t>
  </si>
  <si>
    <t>02-111211-062</t>
  </si>
  <si>
    <t>HAMMAD GOHAR</t>
  </si>
  <si>
    <t>02-111211-064</t>
  </si>
  <si>
    <t>SYED AMMAR ALI</t>
  </si>
  <si>
    <t>02-111211-065</t>
  </si>
  <si>
    <t>SEHRISH JAHANGIR</t>
  </si>
  <si>
    <t>MUHAMMAD JAHANGIR</t>
  </si>
  <si>
    <t>02-111211-066</t>
  </si>
  <si>
    <t>YUSRA</t>
  </si>
  <si>
    <t>02-111211-067</t>
  </si>
  <si>
    <t>KINZA QAMAR</t>
  </si>
  <si>
    <t>QAMAR FRANCIS</t>
  </si>
  <si>
    <t>02-111211-068</t>
  </si>
  <si>
    <t>NABEERA</t>
  </si>
  <si>
    <t>TURAB HUSSAIN</t>
  </si>
  <si>
    <t>02-111211-069</t>
  </si>
  <si>
    <t>IQRA</t>
  </si>
  <si>
    <t>BASHEER AHMED</t>
  </si>
  <si>
    <t>02-111211-070</t>
  </si>
  <si>
    <t>ASHAR JAWAID KHAN</t>
  </si>
  <si>
    <t>ATHER JAWAID KHAN</t>
  </si>
  <si>
    <t>02-111211-071</t>
  </si>
  <si>
    <t>FATIMA SHEIKH</t>
  </si>
  <si>
    <t>02-111211-072</t>
  </si>
  <si>
    <t>02-111211-073</t>
  </si>
  <si>
    <t>AROOBA YOUSUF</t>
  </si>
  <si>
    <t>YOUSUF ABU BAKAR</t>
  </si>
  <si>
    <t>02-111211-074</t>
  </si>
  <si>
    <t>WANIA SIDDIQUI</t>
  </si>
  <si>
    <t>MUHAMMAD TAQI UZ ZAMAN SIDDIQUI</t>
  </si>
  <si>
    <t>02-111211-075</t>
  </si>
  <si>
    <t>MIRZA MUHAMMAD ANAS BAIG</t>
  </si>
  <si>
    <t>MUHAMMAD UMER BAIG</t>
  </si>
  <si>
    <t>02-111211-076</t>
  </si>
  <si>
    <t>ABDUL RAB MAKKI</t>
  </si>
  <si>
    <t>TUFAIL MUHAMMAD SHAIKH</t>
  </si>
  <si>
    <t>02-111211-077</t>
  </si>
  <si>
    <t>SAAD BIN FAIZ</t>
  </si>
  <si>
    <t>FAIZ ULLAH KHAN</t>
  </si>
  <si>
    <t>02-111211-078</t>
  </si>
  <si>
    <t>MUHAMMAD HUZAIFAH TANVEER</t>
  </si>
  <si>
    <t>TANVEER AHMED</t>
  </si>
  <si>
    <t>02-111211-079</t>
  </si>
  <si>
    <t>MEHSUM NAEEM</t>
  </si>
  <si>
    <t>AHMED NAEEM QAMAR</t>
  </si>
  <si>
    <t>02-111211-080</t>
  </si>
  <si>
    <t>GHUFRAN</t>
  </si>
  <si>
    <t>02-111211-081</t>
  </si>
  <si>
    <t>ALIZA MUHAMMAD</t>
  </si>
  <si>
    <t>02-111211-082</t>
  </si>
  <si>
    <t>MASOOD AHMED</t>
  </si>
  <si>
    <t>02-111211-083</t>
  </si>
  <si>
    <t>IQRA SIDDIQUE</t>
  </si>
  <si>
    <t>MUHAMMD SALEEM</t>
  </si>
  <si>
    <t>02-111211-084</t>
  </si>
  <si>
    <t>MUHAMMAD MAHRAB HUSSAIN</t>
  </si>
  <si>
    <t>WASEEM ANWER</t>
  </si>
  <si>
    <t>02-111211-085</t>
  </si>
  <si>
    <t>ZEHRA ABU TALIB</t>
  </si>
  <si>
    <t>ABU TALIB</t>
  </si>
  <si>
    <t>02-111211-086</t>
  </si>
  <si>
    <t>INSHRA MUHAMMAD</t>
  </si>
  <si>
    <t>MUHAMMAD MEMON</t>
  </si>
  <si>
    <t>02-111211-087</t>
  </si>
  <si>
    <t>SYEDA ALIZA ALI</t>
  </si>
  <si>
    <t>SYED MUHAMMAD ALI RAZA</t>
  </si>
  <si>
    <t>02-111211-088</t>
  </si>
  <si>
    <t>SHAIKH MIRAJ HASSAN RIAZ</t>
  </si>
  <si>
    <t>02-111211-090</t>
  </si>
  <si>
    <t>AYESHA SHAHAB</t>
  </si>
  <si>
    <t>DR SHAHAB DIN AGHA</t>
  </si>
  <si>
    <t>02-111211-091</t>
  </si>
  <si>
    <t>MUHAMMAD SULIMAN JANJUA</t>
  </si>
  <si>
    <t>MUHAMMAD SIBTAIN JANJUA</t>
  </si>
  <si>
    <t>02-111211-093</t>
  </si>
  <si>
    <t>ZUNAIRAH MALIK</t>
  </si>
  <si>
    <t>NADEEM ARSHAD MALIK</t>
  </si>
  <si>
    <t>02-111211-094</t>
  </si>
  <si>
    <t>AYESHA SAEED</t>
  </si>
  <si>
    <t>AHMED SAEED ZAFAR</t>
  </si>
  <si>
    <t>02-111211-095</t>
  </si>
  <si>
    <t>BILAL HUSSAIN MUGHAL</t>
  </si>
  <si>
    <t>NASIR HUSSAIN</t>
  </si>
  <si>
    <t>02-111211-096</t>
  </si>
  <si>
    <t>ASHLAY IQBAL GILL</t>
  </si>
  <si>
    <t>IQBAL MASIH</t>
  </si>
  <si>
    <t>02-111211-097</t>
  </si>
  <si>
    <t>MALIK NOMAN AKHTAR</t>
  </si>
  <si>
    <t>AKHTAR KARIM</t>
  </si>
  <si>
    <t>02-111211-098</t>
  </si>
  <si>
    <t>MUHAMMED HUZAIFA</t>
  </si>
  <si>
    <t>ISRAR AHMED KHAN</t>
  </si>
  <si>
    <t>02-111211-099</t>
  </si>
  <si>
    <t>HADI RAZA</t>
  </si>
  <si>
    <t>RAHIB ALI BANGASH</t>
  </si>
  <si>
    <t>02-111211-101</t>
  </si>
  <si>
    <t>SADIA UMAR</t>
  </si>
  <si>
    <t>UMAR HAYAT</t>
  </si>
  <si>
    <t>02-111211-102</t>
  </si>
  <si>
    <t>SYED MUHAMMAD ZOHAIB</t>
  </si>
  <si>
    <t>SYED ABDUL QADIR SHAH</t>
  </si>
  <si>
    <t>02-111211-103</t>
  </si>
  <si>
    <t>MARYAM ARIF</t>
  </si>
  <si>
    <t>02-111211-104</t>
  </si>
  <si>
    <t>AREEJ SHEIKH TANVEER</t>
  </si>
  <si>
    <t>SHEIKH TANVEER</t>
  </si>
  <si>
    <t>02-111211-105</t>
  </si>
  <si>
    <t>TOOBA MUJEEB</t>
  </si>
  <si>
    <t>SYED MOHAMMAD MUJEEB</t>
  </si>
  <si>
    <t>02-111211-107</t>
  </si>
  <si>
    <t>NEELAM TAHA</t>
  </si>
  <si>
    <t>KARIM UDDIN</t>
  </si>
  <si>
    <t>02-111211-108</t>
  </si>
  <si>
    <t>MUHAMMAD SHAHWAIZ SOHAIL</t>
  </si>
  <si>
    <t>SOHAIL QADIR</t>
  </si>
  <si>
    <t>02-111211-109</t>
  </si>
  <si>
    <t>SYED WAJDAN AHMED</t>
  </si>
  <si>
    <t>SYED KALEEM UDDIN AHMED</t>
  </si>
  <si>
    <t>02-111211-110</t>
  </si>
  <si>
    <t>KABEER ALI KHAN</t>
  </si>
  <si>
    <t>FAISAL ALI KHAN</t>
  </si>
  <si>
    <t>02-111211-111</t>
  </si>
  <si>
    <t>RABIAH ARIF</t>
  </si>
  <si>
    <t>MUHAMMAD ARIF UL HAQ</t>
  </si>
  <si>
    <t>02-111211-112</t>
  </si>
  <si>
    <t>MARIUM YOUNUS</t>
  </si>
  <si>
    <t>MUHAMMAD YOUNUS MOTEN</t>
  </si>
  <si>
    <t>02-111211-113</t>
  </si>
  <si>
    <t>HARIS HABIB</t>
  </si>
  <si>
    <t>02-111211-114</t>
  </si>
  <si>
    <t>MARYAM KHURSHEED</t>
  </si>
  <si>
    <t>MUHAMMAD KHURSHEED</t>
  </si>
  <si>
    <t>02-111211-115</t>
  </si>
  <si>
    <t>02-111211-116</t>
  </si>
  <si>
    <t>ABDUR RAFAY BAIG</t>
  </si>
  <si>
    <t>SHAFIQ AHMED BAIG</t>
  </si>
  <si>
    <t>02-111211-117</t>
  </si>
  <si>
    <t>FARHEEN FATIMA</t>
  </si>
  <si>
    <t>TAJDAR HUSSAIN</t>
  </si>
  <si>
    <t>02-111211-118</t>
  </si>
  <si>
    <t>URVA REHMAN</t>
  </si>
  <si>
    <t>02-111211-119</t>
  </si>
  <si>
    <t>HASSAN AHMED SIDDIQUI</t>
  </si>
  <si>
    <t>SHAKEEL AHMED SIDDIQI</t>
  </si>
  <si>
    <t>02-111211-120</t>
  </si>
  <si>
    <t>MUHAMMAD DANIYAL</t>
  </si>
  <si>
    <t>ASIF RAZA</t>
  </si>
  <si>
    <t>02-111211-121</t>
  </si>
  <si>
    <t>MUHAMMAD ZEESHAN ALI</t>
  </si>
  <si>
    <t>02-111211-122</t>
  </si>
  <si>
    <t>YUSRA EJAZ</t>
  </si>
  <si>
    <t>02-111211-123</t>
  </si>
  <si>
    <t>ALI NOOR JAMALI</t>
  </si>
  <si>
    <t>NOOR AHMED JAMALI</t>
  </si>
  <si>
    <t>02-111211-124</t>
  </si>
  <si>
    <t>OSAMA BIN NAWAB</t>
  </si>
  <si>
    <t>NAWAB UD DIN</t>
  </si>
  <si>
    <t>02-111211-125</t>
  </si>
  <si>
    <t>AWAIS SALEEM</t>
  </si>
  <si>
    <t>RIFAT AFZAL SATTI</t>
  </si>
  <si>
    <t>02-111211-126</t>
  </si>
  <si>
    <t>02-111211-128</t>
  </si>
  <si>
    <t>NOMAN AFZAL</t>
  </si>
  <si>
    <t>02-111211-129</t>
  </si>
  <si>
    <t>FAIZAN MASOOD</t>
  </si>
  <si>
    <t>02-111211-131</t>
  </si>
  <si>
    <t>SYED AZHER ALI</t>
  </si>
  <si>
    <t>02-111211-132</t>
  </si>
  <si>
    <t>MUHAMMAD ASHFAQ KHAN</t>
  </si>
  <si>
    <t>02-111211-133</t>
  </si>
  <si>
    <t>FIZA KHAN</t>
  </si>
  <si>
    <t>NAJM UL MOIN KHAN</t>
  </si>
  <si>
    <t>02-111211-134</t>
  </si>
  <si>
    <t>SUMAIYA RANA</t>
  </si>
  <si>
    <t>MUHAMMAD TUFAIL RANA</t>
  </si>
  <si>
    <t>02-111211-135</t>
  </si>
  <si>
    <t>LARAIB MUSHTAQ</t>
  </si>
  <si>
    <t>02-111211-136</t>
  </si>
  <si>
    <t>MUNEEB FAROOQ</t>
  </si>
  <si>
    <t>02-111211-137</t>
  </si>
  <si>
    <t>DUHA</t>
  </si>
  <si>
    <t>02-111211-138</t>
  </si>
  <si>
    <t>MUHAMMAD TAHA NAEEM</t>
  </si>
  <si>
    <t>MUHAMMAD NAEEM KAUSAR</t>
  </si>
  <si>
    <t>02-111211-139</t>
  </si>
  <si>
    <t>ALI MUSTAFA</t>
  </si>
  <si>
    <t>IBRAHIM MUSTAFA</t>
  </si>
  <si>
    <t>02-111211-140</t>
  </si>
  <si>
    <t>AMNA AMIR</t>
  </si>
  <si>
    <t>AMIR HUSSAIN</t>
  </si>
  <si>
    <t>02-111211-141</t>
  </si>
  <si>
    <t>IBAD BIN RIZWAN</t>
  </si>
  <si>
    <t>RIZWAN SHAIKH</t>
  </si>
  <si>
    <t>02-111211-142</t>
  </si>
  <si>
    <t>SYEDA  FIZZA  ATHER</t>
  </si>
  <si>
    <t>SYED ATHER ALI</t>
  </si>
  <si>
    <t>02-111211-143</t>
  </si>
  <si>
    <t>SARAH SIDDIQUA</t>
  </si>
  <si>
    <t>02-111211-144</t>
  </si>
  <si>
    <t>SHOBA KUMARI</t>
  </si>
  <si>
    <t>MANWERLAL</t>
  </si>
  <si>
    <t>02-111211-145</t>
  </si>
  <si>
    <t>SAMI ULLAH BAIG</t>
  </si>
  <si>
    <t>MIRZA MUHAMMAD ASHRAF</t>
  </si>
  <si>
    <t>02-111211-146</t>
  </si>
  <si>
    <t>AAMNA KHAN</t>
  </si>
  <si>
    <t>FAHEEM GUL KHATTAK</t>
  </si>
  <si>
    <t>02-111211-147</t>
  </si>
  <si>
    <t>MUHAMMAD UMAR JIVA</t>
  </si>
  <si>
    <t>MUHAMMAD JAWAID</t>
  </si>
  <si>
    <t>02-111211-148</t>
  </si>
  <si>
    <t>RAJA MOHAMMAD ALI</t>
  </si>
  <si>
    <t>RAJA ZAFAR IQBAL KHAN</t>
  </si>
  <si>
    <t>02-111211-149</t>
  </si>
  <si>
    <t>MUHAMMAD RASHEED</t>
  </si>
  <si>
    <t>02-111211-150</t>
  </si>
  <si>
    <t>SITARA HAMEED</t>
  </si>
  <si>
    <t>ABDUL HAMEED</t>
  </si>
  <si>
    <t>02-111211-151</t>
  </si>
  <si>
    <t>SIDRA</t>
  </si>
  <si>
    <t>SHABBIR ALI</t>
  </si>
  <si>
    <t>02-111211-152</t>
  </si>
  <si>
    <t>TABASSUM</t>
  </si>
  <si>
    <t>ABUL MANZOOR</t>
  </si>
  <si>
    <t>02-111211-153</t>
  </si>
  <si>
    <t>SUMAIRA</t>
  </si>
  <si>
    <t>MUHAMMAD IJAZ</t>
  </si>
  <si>
    <t>02-111211-154</t>
  </si>
  <si>
    <t>02-111211-155</t>
  </si>
  <si>
    <t>MUHAMMAD FAHAD</t>
  </si>
  <si>
    <t>MUHAMMAD TAUFIQUE</t>
  </si>
  <si>
    <t>02-111211-156</t>
  </si>
  <si>
    <t>NIMRA JABEEN</t>
  </si>
  <si>
    <t>MUHAMMAD IKRAM</t>
  </si>
  <si>
    <t>02-111211-157</t>
  </si>
  <si>
    <t>AREEBA FATIMA</t>
  </si>
  <si>
    <t>SYED MUKHTAR AHMED RIZVI</t>
  </si>
  <si>
    <t>02-111211-158</t>
  </si>
  <si>
    <t>ANAS JAVEED</t>
  </si>
  <si>
    <t>MUHAMMAD JAVEED</t>
  </si>
  <si>
    <t>02-111211-159</t>
  </si>
  <si>
    <t>MAHUM KHATEEB</t>
  </si>
  <si>
    <t>KHATEEB AHMED</t>
  </si>
  <si>
    <t>02-111211-160</t>
  </si>
  <si>
    <t>TEHREEM</t>
  </si>
  <si>
    <t>MUHAMMED AFZAL AHMED</t>
  </si>
  <si>
    <t>02-111211-161</t>
  </si>
  <si>
    <t>MUHAMMAD ABDULLAH IQBAL</t>
  </si>
  <si>
    <t>02-111211-162</t>
  </si>
  <si>
    <t>MUSKAAN KHAN</t>
  </si>
  <si>
    <t>MUHAMMAD MAMOON KHAN</t>
  </si>
  <si>
    <t>02-111211-163</t>
  </si>
  <si>
    <t>02-111211-164</t>
  </si>
  <si>
    <t>MUHAMMAD KAMAL UDDIN</t>
  </si>
  <si>
    <t>02-111211-165</t>
  </si>
  <si>
    <t>UMAR FAROOQ</t>
  </si>
  <si>
    <t>02-111211-166</t>
  </si>
  <si>
    <t>BUSHRA HAMEED</t>
  </si>
  <si>
    <t>ABDUL HAMEED SATTI</t>
  </si>
  <si>
    <t>02-111211-167</t>
  </si>
  <si>
    <t>MUHAMMAD SHARIQ AFTAB</t>
  </si>
  <si>
    <t>MUHAMMAD AFTAB YOUSUF</t>
  </si>
  <si>
    <t>02-111211-168</t>
  </si>
  <si>
    <t>FIZA NAZ KHAN</t>
  </si>
  <si>
    <t>02-111211-169</t>
  </si>
  <si>
    <t>HIRA MEHMOOD</t>
  </si>
  <si>
    <t>02-111211-170</t>
  </si>
  <si>
    <t>MUHAMMAD SUDDAIS</t>
  </si>
  <si>
    <t>02-111211-171</t>
  </si>
  <si>
    <t>SUMBUL SADAQAT</t>
  </si>
  <si>
    <t>SADAQAT ALI KHAN</t>
  </si>
  <si>
    <t>02-111211-172</t>
  </si>
  <si>
    <t>ALI HAIDER</t>
  </si>
  <si>
    <t>SADAQAT ALI</t>
  </si>
  <si>
    <t>02-111211-173</t>
  </si>
  <si>
    <t>ZAHID SHAHAB</t>
  </si>
  <si>
    <t>02-111211-174</t>
  </si>
  <si>
    <t>MUHAMMAD AMAN</t>
  </si>
  <si>
    <t>02-111211-175</t>
  </si>
  <si>
    <t>RAJA USAMA NAWAZ</t>
  </si>
  <si>
    <t>NAWAZ ALI</t>
  </si>
  <si>
    <t>02-111211-176</t>
  </si>
  <si>
    <t>UZAM ARIF KHAN</t>
  </si>
  <si>
    <t>02-111211-177</t>
  </si>
  <si>
    <t>MUHAMMAD SUBHAN</t>
  </si>
  <si>
    <t>02-111211-178</t>
  </si>
  <si>
    <t>SYED MUHAMMAD AAYAN SHAHOOD</t>
  </si>
  <si>
    <t>SYED JALAL SHAHOOD</t>
  </si>
  <si>
    <t>02-111211-179</t>
  </si>
  <si>
    <t>SYED ASAD ALI SHAH</t>
  </si>
  <si>
    <t>02-111211-180</t>
  </si>
  <si>
    <t>MUHAMMAD UMAR KHAN</t>
  </si>
  <si>
    <t>IMRAN KHAN</t>
  </si>
  <si>
    <t>02-111211-181</t>
  </si>
  <si>
    <t>MALAIKA KHALID</t>
  </si>
  <si>
    <t>02-111211-182</t>
  </si>
  <si>
    <t>SYEDA SAKINA TUR REHMAN SALMAN</t>
  </si>
  <si>
    <t>SYED MUHAMMAD SALMAN MANSOOR</t>
  </si>
  <si>
    <t>02-111211-183</t>
  </si>
  <si>
    <t>FAIZA SHAMS</t>
  </si>
  <si>
    <t>MUHAMMAD SHAMS UDDIN</t>
  </si>
  <si>
    <t>02-111211-184</t>
  </si>
  <si>
    <t>MEER HASSAN</t>
  </si>
  <si>
    <t>ABDUL BASEER HASAN</t>
  </si>
  <si>
    <t>02-111211-185</t>
  </si>
  <si>
    <t>MANAHIL IRFAN</t>
  </si>
  <si>
    <t>02-111211-186</t>
  </si>
  <si>
    <t>ZAINAB AZAM</t>
  </si>
  <si>
    <t>SYED AZAM TURAB</t>
  </si>
  <si>
    <t>02-111211-187</t>
  </si>
  <si>
    <t>ANUM IMTIAZ</t>
  </si>
  <si>
    <t>IMTIAZ</t>
  </si>
  <si>
    <t>02-111211-188</t>
  </si>
  <si>
    <t>MANAL RIAZ</t>
  </si>
  <si>
    <t>S M RIAZ UL HASAN</t>
  </si>
  <si>
    <t>02-111211-189</t>
  </si>
  <si>
    <t>MUHAMMAD HUZEFA BIN TARIQ</t>
  </si>
  <si>
    <t>TARIQ BASHIR</t>
  </si>
  <si>
    <t>02-111211-190</t>
  </si>
  <si>
    <t>ERUM JAVERIA</t>
  </si>
  <si>
    <t>MADAD ALI PALARI</t>
  </si>
  <si>
    <t>02-111211-191</t>
  </si>
  <si>
    <t>FATIMA KHAN</t>
  </si>
  <si>
    <t>MUHAMMAD ABDUL RAHMAN KHAN</t>
  </si>
  <si>
    <t>02-111211-192</t>
  </si>
  <si>
    <t>MISBAH NISAR</t>
  </si>
  <si>
    <t>02-111211-194</t>
  </si>
  <si>
    <t>YAREEHA FATIMA JAFRI</t>
  </si>
  <si>
    <t>SYED ZIA AHMED JAFRI</t>
  </si>
  <si>
    <t>02-111211-195</t>
  </si>
  <si>
    <t>MAHNOOR HILAL</t>
  </si>
  <si>
    <t>HILAL AHMED</t>
  </si>
  <si>
    <t>02-111211-196</t>
  </si>
  <si>
    <t>MUHAMMAD JAWWAD ARSHAD</t>
  </si>
  <si>
    <t>02-111211-197</t>
  </si>
  <si>
    <t>MUHAMMAD USMAN ALI</t>
  </si>
  <si>
    <t>02-111211-198</t>
  </si>
  <si>
    <t>ALIZA BATOOL</t>
  </si>
  <si>
    <t>SYED MUHAMMAD AZHAR ABBAS</t>
  </si>
  <si>
    <t>02-111211-199</t>
  </si>
  <si>
    <t>MUSAB ALAM</t>
  </si>
  <si>
    <t>02-111211-200</t>
  </si>
  <si>
    <t>02-111211-201</t>
  </si>
  <si>
    <t>LAIBA SHOAIB</t>
  </si>
  <si>
    <t>SHOAIB ISHTIAQ</t>
  </si>
  <si>
    <t>02-111211-203</t>
  </si>
  <si>
    <t>BASSAM BIN SAEED</t>
  </si>
  <si>
    <t>ANWAR SAEED</t>
  </si>
  <si>
    <t>02-111211-204</t>
  </si>
  <si>
    <t>MINAHIL SIDDIQUI</t>
  </si>
  <si>
    <t>SAJID NUSRAT SIDDIQUI</t>
  </si>
  <si>
    <t>02-111211-205</t>
  </si>
  <si>
    <t>JENNIFER ALEESHA</t>
  </si>
  <si>
    <t>JAVED MASIH BHATTI</t>
  </si>
  <si>
    <t>02-111211-206</t>
  </si>
  <si>
    <t>TOOBA</t>
  </si>
  <si>
    <t>MUHAMMAD DAUD</t>
  </si>
  <si>
    <t>02-111211-207</t>
  </si>
  <si>
    <t>IQRA RAMZAN</t>
  </si>
  <si>
    <t>02-111211-208</t>
  </si>
  <si>
    <t>UMME ABIHA RAVJANI</t>
  </si>
  <si>
    <t>KHAIRAT HASNAIN RAVJANI</t>
  </si>
  <si>
    <t>02-111211-209</t>
  </si>
  <si>
    <t>TAMKEEN FARUQI</t>
  </si>
  <si>
    <t>FURQAN AHMED FARUQI</t>
  </si>
  <si>
    <t>02-111211-210</t>
  </si>
  <si>
    <t>SAMEER AHMED SAHITO</t>
  </si>
  <si>
    <t>02-111211-211</t>
  </si>
  <si>
    <t>WAFA RASHID</t>
  </si>
  <si>
    <t>02-111211-212</t>
  </si>
  <si>
    <t>AREEB ABID</t>
  </si>
  <si>
    <t>02-111211-213</t>
  </si>
  <si>
    <t>HAMMAD REHMAN</t>
  </si>
  <si>
    <t>02-111211-214</t>
  </si>
  <si>
    <t>YUMNA ZEHRA</t>
  </si>
  <si>
    <t>SHAIQ RAZA</t>
  </si>
  <si>
    <t>02-111211-215</t>
  </si>
  <si>
    <t>SIDRAH RIAZ</t>
  </si>
  <si>
    <t>02-111211-216</t>
  </si>
  <si>
    <t>RAMSHAH ASHRAF</t>
  </si>
  <si>
    <t>MUHAMMAD ASHRAF QURESHI</t>
  </si>
  <si>
    <t>02-111211-217</t>
  </si>
  <si>
    <t>MUHAMMAD JAWAD RAFIQUE</t>
  </si>
  <si>
    <t>02-111211-218</t>
  </si>
  <si>
    <t>MAHNOOR</t>
  </si>
  <si>
    <t>MUHAMMAD AQEEL KHAN</t>
  </si>
  <si>
    <t>02-111211-219</t>
  </si>
  <si>
    <t>MALIK BABAR ALI</t>
  </si>
  <si>
    <t>MALIK LIAQUAT ALI</t>
  </si>
  <si>
    <t>02-111211-220</t>
  </si>
  <si>
    <t>02-111211-221</t>
  </si>
  <si>
    <t>02-111211-222</t>
  </si>
  <si>
    <t>02-111211-223</t>
  </si>
  <si>
    <t>SYED MUHAMMAD MOHNIS ABBAS</t>
  </si>
  <si>
    <t>SYED ALI KASHIF NAQVI</t>
  </si>
  <si>
    <t>02-111211-224</t>
  </si>
  <si>
    <t>UME UMMEMA ALI</t>
  </si>
  <si>
    <t>02-111211-225</t>
  </si>
  <si>
    <t>AQDAS MOHSIN KHAN</t>
  </si>
  <si>
    <t>MOHSIN ZAFAR KHAN</t>
  </si>
  <si>
    <t>02-111211-226</t>
  </si>
  <si>
    <t>LAIBA AAMIR</t>
  </si>
  <si>
    <t>02-111211-227</t>
  </si>
  <si>
    <t>BALLACH HOTH</t>
  </si>
  <si>
    <t>MANSOOR HOTH</t>
  </si>
  <si>
    <t>02-111211-228</t>
  </si>
  <si>
    <t>SUMAYYA</t>
  </si>
  <si>
    <t>02-111211-229</t>
  </si>
  <si>
    <t>NOOR UD DIN ZANGI</t>
  </si>
  <si>
    <t>MUHAMMAD TARIQ KHAN</t>
  </si>
  <si>
    <t>02-111211-230</t>
  </si>
  <si>
    <t>ABU SUFIYAN AHMED</t>
  </si>
  <si>
    <t>NAZEER AHMED</t>
  </si>
  <si>
    <t>02-111211-231</t>
  </si>
  <si>
    <t>SYED HAMZA ALI RIZVI</t>
  </si>
  <si>
    <t>SYED RASHID ALI RIZVI</t>
  </si>
  <si>
    <t>02-111211-232</t>
  </si>
  <si>
    <t>MARIA ZAKIR</t>
  </si>
  <si>
    <t>MUHAMMAD ZAKIR</t>
  </si>
  <si>
    <t>02-111211-233</t>
  </si>
  <si>
    <t>SYED SAJJAD HAIDER RIZVI</t>
  </si>
  <si>
    <t>SYED NAFEES HAIDER RIZVI</t>
  </si>
  <si>
    <t>02-111211-234</t>
  </si>
  <si>
    <t>ESHA</t>
  </si>
  <si>
    <t>MEHMOOD KHAN</t>
  </si>
  <si>
    <t>02-111211-235</t>
  </si>
  <si>
    <t>ARAIZ AHMED KHAN</t>
  </si>
  <si>
    <t>NAVED KHAN</t>
  </si>
  <si>
    <t>02-111211-237</t>
  </si>
  <si>
    <t>MUHAMMAD KHUBAIB WAHEED</t>
  </si>
  <si>
    <t>AFZAAL WAHEED KHAN</t>
  </si>
  <si>
    <t>02-111211-238</t>
  </si>
  <si>
    <t>AFFAN</t>
  </si>
  <si>
    <t>02-111211-239</t>
  </si>
  <si>
    <t>SYED KALB E ABBAS</t>
  </si>
  <si>
    <t>SYED HASSAN ASKARI</t>
  </si>
  <si>
    <t>02-111211-240</t>
  </si>
  <si>
    <t>ALAF GUL</t>
  </si>
  <si>
    <t>02-111211-241</t>
  </si>
  <si>
    <t>MAAVIA</t>
  </si>
  <si>
    <t>02-111211-242</t>
  </si>
  <si>
    <t>AREEBA AZIZ</t>
  </si>
  <si>
    <t>02-111211-243</t>
  </si>
  <si>
    <t>MADIHA FAISAL</t>
  </si>
  <si>
    <t>MUHAMMAD FAISAL YOUSUF</t>
  </si>
  <si>
    <t>02-111211-244</t>
  </si>
  <si>
    <t>WASIF JUNAID SIDDIQUI</t>
  </si>
  <si>
    <t>JUNAID SIDDIQUI</t>
  </si>
  <si>
    <t>02-111211-245</t>
  </si>
  <si>
    <t>HAROON RASHEED</t>
  </si>
  <si>
    <t>02-111211-246</t>
  </si>
  <si>
    <t>AIMAN SAJJAD</t>
  </si>
  <si>
    <t>SAJJAD ALI</t>
  </si>
  <si>
    <t>02-111211-247</t>
  </si>
  <si>
    <t>MUHAMMAD MUSHTAQ SALEEM</t>
  </si>
  <si>
    <t>02-111211-248</t>
  </si>
  <si>
    <t>RAHIMA SAJID</t>
  </si>
  <si>
    <t>SAJID QAYUM PARACHA</t>
  </si>
  <si>
    <t>02-111211-249</t>
  </si>
  <si>
    <t>ZORAIZ HAIDER</t>
  </si>
  <si>
    <t>ZAFAR UDDIN HAIDER</t>
  </si>
  <si>
    <t>02-111211-250</t>
  </si>
  <si>
    <t>ANEEQ AHMED</t>
  </si>
  <si>
    <t>02-111211-251</t>
  </si>
  <si>
    <t>IMAM JAN</t>
  </si>
  <si>
    <t>JAFFAR ALI</t>
  </si>
  <si>
    <t>02-111211-252</t>
  </si>
  <si>
    <t>SYED MOEEZ AHMED HASHMI</t>
  </si>
  <si>
    <t>SYED NADEEM AHMED</t>
  </si>
  <si>
    <t>02-111211-253</t>
  </si>
  <si>
    <t>MARVA KHAN</t>
  </si>
  <si>
    <t>AMJAD PERVEZ</t>
  </si>
  <si>
    <t>02-111211-254</t>
  </si>
  <si>
    <t>UJALA KHAN</t>
  </si>
  <si>
    <t>ATHER ALI KHAN</t>
  </si>
  <si>
    <t>02-111211-255</t>
  </si>
  <si>
    <t>MUHAMMAD HASSAN NAZIR</t>
  </si>
  <si>
    <t>02-111211-256</t>
  </si>
  <si>
    <t>MAHA SHAHID</t>
  </si>
  <si>
    <t>SYED SHAHID ULLAH</t>
  </si>
  <si>
    <t>02-111211-257</t>
  </si>
  <si>
    <t>NAGHMANA AKBAR</t>
  </si>
  <si>
    <t>AKBAR ALI</t>
  </si>
  <si>
    <t>02-111211-258</t>
  </si>
  <si>
    <t>ANUSHA SHAKEEL</t>
  </si>
  <si>
    <t>SHAKEEL RAZZAQ</t>
  </si>
  <si>
    <t>02-111211-259</t>
  </si>
  <si>
    <t>LAIBA AMJAD</t>
  </si>
  <si>
    <t>MUHAMMAD AMJAD MAHMOOD BHATTI</t>
  </si>
  <si>
    <t>02-111211-260</t>
  </si>
  <si>
    <t>OSAMA KHAN</t>
  </si>
  <si>
    <t>02-111211-261</t>
  </si>
  <si>
    <t>AASIYA SIRAJ</t>
  </si>
  <si>
    <t>SIRAJ UDDIN KHAN</t>
  </si>
  <si>
    <t>02-111211-262</t>
  </si>
  <si>
    <t>MUHAMMAD SAAD RAFIQ</t>
  </si>
  <si>
    <t>MUHAMMAD SHAHID RAFIQ</t>
  </si>
  <si>
    <t>02-111211-263</t>
  </si>
  <si>
    <t>MIRZA ASHHAL BAIG</t>
  </si>
  <si>
    <t>MIRZA HAIDER BAIG</t>
  </si>
  <si>
    <t>02-111211-264</t>
  </si>
  <si>
    <t>MUHAMMAD KHURRAM HUSSAIN</t>
  </si>
  <si>
    <t>SYED MANZOOR HUSSAIN SHAH</t>
  </si>
  <si>
    <t>02-111211-265</t>
  </si>
  <si>
    <t>ARFA ALIM</t>
  </si>
  <si>
    <t>SYED ALIM IQBAL UL HASSAN</t>
  </si>
  <si>
    <t>02-111211-266</t>
  </si>
  <si>
    <t>OMER JAVED</t>
  </si>
  <si>
    <t>AMAR JAVED</t>
  </si>
  <si>
    <t>02-111211-267</t>
  </si>
  <si>
    <t>SHEIKH SOHAIB</t>
  </si>
  <si>
    <t>SHEIKH AZIZ AHMED YASEEN</t>
  </si>
  <si>
    <t>02-111211-268</t>
  </si>
  <si>
    <t>SYED MUHAMMAD MAHAD RASHID</t>
  </si>
  <si>
    <t>SYED MUHAMMAD RASHID BASIT</t>
  </si>
  <si>
    <t>02-111211-269</t>
  </si>
  <si>
    <t>MOHSIN AHMED</t>
  </si>
  <si>
    <t>FAROOQ AHMED</t>
  </si>
  <si>
    <t>02-111211-270</t>
  </si>
  <si>
    <t>ADIBA IMRAN</t>
  </si>
  <si>
    <t>IMRAN ATHER</t>
  </si>
  <si>
    <t>02-111211-271</t>
  </si>
  <si>
    <t>HARIS RIAZ</t>
  </si>
  <si>
    <t>RIAZ HUSSAIN</t>
  </si>
  <si>
    <t>02-111211-273</t>
  </si>
  <si>
    <t>HANIA ALI</t>
  </si>
  <si>
    <t>SYED FARZAND ALI</t>
  </si>
  <si>
    <t>02-111211-274</t>
  </si>
  <si>
    <t>SHEIKH MUHAMMAD MAHAD</t>
  </si>
  <si>
    <t>SHEIKH MUHAMMAD ARIF</t>
  </si>
  <si>
    <t>02-111211-275</t>
  </si>
  <si>
    <t>NEHA SHEIKH</t>
  </si>
  <si>
    <t>MUHAMMAD WAHEED UZ ZAMAN</t>
  </si>
  <si>
    <t>02-111211-276</t>
  </si>
  <si>
    <t>HANZLA ANWAR</t>
  </si>
  <si>
    <t>ANWAR IQBAL</t>
  </si>
  <si>
    <t>02-111211-279</t>
  </si>
  <si>
    <t>MUHAMMAD MUSTAFA</t>
  </si>
  <si>
    <t>ANEES  FAROOQ</t>
  </si>
  <si>
    <t>02-111211-280</t>
  </si>
  <si>
    <t>MUBBASHIR HAFEEZ</t>
  </si>
  <si>
    <t>ABDUL HAFEEZ SOOMRO</t>
  </si>
  <si>
    <t>02-111211-281</t>
  </si>
  <si>
    <t>MARIUM IQBAL</t>
  </si>
  <si>
    <t>SHAHEEN IQBAL</t>
  </si>
  <si>
    <t>02-111211-282</t>
  </si>
  <si>
    <t>AIMAN FAZIL</t>
  </si>
  <si>
    <t>MUHAMMAD FAZIL KHAN</t>
  </si>
  <si>
    <t>02-111211-283</t>
  </si>
  <si>
    <t>MUHAMMAD WAQAS ANWAR</t>
  </si>
  <si>
    <t>ANWAR HUSSIAN</t>
  </si>
  <si>
    <t>02-111211-284</t>
  </si>
  <si>
    <t>HAFSAH AMEEN</t>
  </si>
  <si>
    <t>MUHAMMAD AMEEN</t>
  </si>
  <si>
    <t>02-111211-286</t>
  </si>
  <si>
    <t>RAFI RAZA ULLAH</t>
  </si>
  <si>
    <t>02-111211-287</t>
  </si>
  <si>
    <t>DANIA AQEEL</t>
  </si>
  <si>
    <t>MUHAMMAD AQEEL</t>
  </si>
  <si>
    <t>02-111211-288</t>
  </si>
  <si>
    <t>FARHAN AKHTAR</t>
  </si>
  <si>
    <t>SAIN AKHTAR</t>
  </si>
  <si>
    <t>02-111211-289</t>
  </si>
  <si>
    <t>NASREEN</t>
  </si>
  <si>
    <t>ABDUL MAJEED JAMALI</t>
  </si>
  <si>
    <t>02-111211-290</t>
  </si>
  <si>
    <t>OSAMA</t>
  </si>
  <si>
    <t>02-111211-291</t>
  </si>
  <si>
    <t>RABI FURJAM RATHORE</t>
  </si>
  <si>
    <t>JAMEEL AHMED RATHORE</t>
  </si>
  <si>
    <t>02-111212-349</t>
  </si>
  <si>
    <t>AREEJ AHMAD</t>
  </si>
  <si>
    <t>03040214734</t>
  </si>
  <si>
    <t>02-111211-294</t>
  </si>
  <si>
    <t>MARRIAM UROOJ</t>
  </si>
  <si>
    <t>CH.NAZIR AHMED</t>
  </si>
  <si>
    <t>03040214735</t>
  </si>
  <si>
    <t>02-111211-292</t>
  </si>
  <si>
    <t>WALEED AHMED</t>
  </si>
  <si>
    <t xml:space="preserve">BBA  Spring 2021 - Fall 2024 </t>
  </si>
  <si>
    <r>
      <t xml:space="preserve">BS(Media Studies) Spring 2021 - Fall 2024 </t>
    </r>
    <r>
      <rPr>
        <sz val="10"/>
        <rFont val="Arial Black"/>
        <family val="2"/>
      </rPr>
      <t>(6 years 72 Months)</t>
    </r>
  </si>
  <si>
    <t>MARIUM HABIB</t>
  </si>
  <si>
    <t>02-154211-002</t>
  </si>
  <si>
    <t>HASNAIN ALI MUGHAL</t>
  </si>
  <si>
    <t>ZAHID HUSSAIN MUGHAL</t>
  </si>
  <si>
    <t>02-154211-003</t>
  </si>
  <si>
    <t>IMARAH QURESHI</t>
  </si>
  <si>
    <t>ABDUL GHANI QURESHI</t>
  </si>
  <si>
    <t>02-154211-004</t>
  </si>
  <si>
    <t>TAYABA AMIR</t>
  </si>
  <si>
    <t>AMIR ZAKI</t>
  </si>
  <si>
    <t>02-154211-005</t>
  </si>
  <si>
    <t>MUSKAN KHALID FAZLI</t>
  </si>
  <si>
    <t>KHALID FAZLI</t>
  </si>
  <si>
    <t>02-154211-006</t>
  </si>
  <si>
    <t>LAIBA SIDDIQUI</t>
  </si>
  <si>
    <t>SHAKEEL AHMED SIDDIQUI</t>
  </si>
  <si>
    <t>02-154211-007</t>
  </si>
  <si>
    <t>ESHA ALAM</t>
  </si>
  <si>
    <t>SAJID ALAM</t>
  </si>
  <si>
    <t>02-154211-008</t>
  </si>
  <si>
    <t>ZAINA ABEERI</t>
  </si>
  <si>
    <t>MOTAHIR AMRI</t>
  </si>
  <si>
    <t>02-154211-009</t>
  </si>
  <si>
    <t>GOPAL DAS</t>
  </si>
  <si>
    <t>02-154211-010</t>
  </si>
  <si>
    <t>MARIAM</t>
  </si>
  <si>
    <t>02-154211-011</t>
  </si>
  <si>
    <t>AUN ALI</t>
  </si>
  <si>
    <t>02-154211-012</t>
  </si>
  <si>
    <t>AYESHA NAUSHAD</t>
  </si>
  <si>
    <t>NAUSHAD IQBAL</t>
  </si>
  <si>
    <t>02-154211-013</t>
  </si>
  <si>
    <t>AHMED MUJTABA</t>
  </si>
  <si>
    <t>02-154211-014</t>
  </si>
  <si>
    <t>RABEESA NOMAN SABIR</t>
  </si>
  <si>
    <t>MUHAMMAD NOMAN SABIR</t>
  </si>
  <si>
    <t>02-154211-015</t>
  </si>
  <si>
    <t>SARA RIAZ</t>
  </si>
  <si>
    <t>RIAZ</t>
  </si>
  <si>
    <t>02-154211-016</t>
  </si>
  <si>
    <t>ARJMAND HASNAIN CHEEMA</t>
  </si>
  <si>
    <t>GHULAM SHABBIR CHEEMA</t>
  </si>
  <si>
    <t>02-154211-017</t>
  </si>
  <si>
    <t>RAFAY IMRAN</t>
  </si>
  <si>
    <t>IMRAN KAIFY</t>
  </si>
  <si>
    <t>02-154211-018</t>
  </si>
  <si>
    <t>SYEDA HANIYA ZEHRA</t>
  </si>
  <si>
    <t>SYED YOUNUS HUSSAIN RIZVI</t>
  </si>
  <si>
    <t>02-154211-019</t>
  </si>
  <si>
    <t>SYEDA AIMAN FATIMA BILGRAMI</t>
  </si>
  <si>
    <t>SYED FEROZE AHMAD BILGRAMI</t>
  </si>
  <si>
    <t>02-154211-020</t>
  </si>
  <si>
    <t>MUHAMMAD AREEB ALI KHAN</t>
  </si>
  <si>
    <t>MUHAMMAD ALI AKHTER KHAN</t>
  </si>
  <si>
    <t>02-154211-021</t>
  </si>
  <si>
    <t>MINHAL KHAN</t>
  </si>
  <si>
    <t>ABDUL RAOUF KHAN</t>
  </si>
  <si>
    <t>02-154211-022</t>
  </si>
  <si>
    <t>MAHAM BALOCH</t>
  </si>
  <si>
    <t>MUHAMMAD ROHAIL BALOCH</t>
  </si>
  <si>
    <t>02-154211-023</t>
  </si>
  <si>
    <t>HIBA ANWAR UL HAQ</t>
  </si>
  <si>
    <t>MUHAMMAD ANWAR UL HAQ</t>
  </si>
  <si>
    <t>02-154211-024</t>
  </si>
  <si>
    <t>MEHAK ABSAR</t>
  </si>
  <si>
    <t>ABSAR AHMED USMANI</t>
  </si>
  <si>
    <t>02-154211-025</t>
  </si>
  <si>
    <t>SUMAYYA SULTAN SIDDIQUI</t>
  </si>
  <si>
    <t>SULTAN SALAHUDDIN SIDDIQUI</t>
  </si>
  <si>
    <t>02-154211-026</t>
  </si>
  <si>
    <t>02-154211-027</t>
  </si>
  <si>
    <t>SYED KHALID HASSAN</t>
  </si>
  <si>
    <t>SYED SHAMIM HASSAN</t>
  </si>
  <si>
    <t>02-154211-028</t>
  </si>
  <si>
    <t>MUHAMMAD GHAYYAS UDDIN QURESHI</t>
  </si>
  <si>
    <t>SHAHZAMAN QURESHI</t>
  </si>
  <si>
    <t>02-154211-029</t>
  </si>
  <si>
    <t>MUHAMMAD OMAR KHAN</t>
  </si>
  <si>
    <t>MUHAMMAD AKBAR KHAN</t>
  </si>
  <si>
    <t>02-154211-030</t>
  </si>
  <si>
    <t>TAIMUR LIAQUAT BALOCH</t>
  </si>
  <si>
    <t>LIAQUAT ALI KHAN BALOCH</t>
  </si>
  <si>
    <t>BSS Spring 2021 - Fall 2024</t>
  </si>
  <si>
    <r>
      <t xml:space="preserve">BS(Accounting &amp; Finance) Spring 2021 - Fall 2024 </t>
    </r>
    <r>
      <rPr>
        <sz val="10"/>
        <rFont val="Arial Black"/>
        <family val="2"/>
      </rPr>
      <t>(6 years 72 Months)</t>
    </r>
  </si>
  <si>
    <t>02-112211-001</t>
  </si>
  <si>
    <t>SAJID HUSSAIN</t>
  </si>
  <si>
    <t>02-112211-002</t>
  </si>
  <si>
    <t>MUHAMMAD ISBAH SHAKEEL</t>
  </si>
  <si>
    <t>02-112211-003</t>
  </si>
  <si>
    <t>HABIBA BAIG</t>
  </si>
  <si>
    <t>MIRZA DAWOOD ALI BAIG</t>
  </si>
  <si>
    <t>02-112211-004</t>
  </si>
  <si>
    <t>NIMRA LAEEQ</t>
  </si>
  <si>
    <t>LAEEQ AHMED</t>
  </si>
  <si>
    <t>02-112211-005</t>
  </si>
  <si>
    <t>PAHA NAJAM AHMED</t>
  </si>
  <si>
    <t>02-112211-006</t>
  </si>
  <si>
    <t>HANZALA OWAIS KAMRAN</t>
  </si>
  <si>
    <t>KAMRAN AHMED</t>
  </si>
  <si>
    <t>02-112211-007</t>
  </si>
  <si>
    <t>SYEDA HAFSA SAMI</t>
  </si>
  <si>
    <t>SYED ABDUL SAMI RASHID</t>
  </si>
  <si>
    <t>02-112211-008</t>
  </si>
  <si>
    <t>RAO AQEEL IRSHAD</t>
  </si>
  <si>
    <t>IRSHAD ALI</t>
  </si>
  <si>
    <t>02-112211-009</t>
  </si>
  <si>
    <t>SYEDA AMINA FATIMA</t>
  </si>
  <si>
    <t>SYED IJAZ HUSSAIN GILLANI</t>
  </si>
  <si>
    <t>02-112211-010</t>
  </si>
  <si>
    <t>ALIZA NADEEM</t>
  </si>
  <si>
    <t>MUHAMMAD NADEEM ALI</t>
  </si>
  <si>
    <t>02-112211-011</t>
  </si>
  <si>
    <t>02-112211-012</t>
  </si>
  <si>
    <t>MUSTAFA BIN KAMAL</t>
  </si>
  <si>
    <t>MUHAMMAD YOUSUF KAMAL KHAN</t>
  </si>
  <si>
    <t>02-112211-013</t>
  </si>
  <si>
    <t>SYED BAQUIR IMAM NAQVI</t>
  </si>
  <si>
    <t>SYED MAZHAR IMAM NAQVI</t>
  </si>
  <si>
    <t>02-112211-014</t>
  </si>
  <si>
    <t>MOHAMMAD RASSAN</t>
  </si>
  <si>
    <t>ABDUL KHALIQ</t>
  </si>
  <si>
    <t>02-112211-015</t>
  </si>
  <si>
    <t>UMME SALMA</t>
  </si>
  <si>
    <t>LIAQUAT HUSSAIN QADRI</t>
  </si>
  <si>
    <t>02-112211-016</t>
  </si>
  <si>
    <t>MOHAMMAD ALI SAEED</t>
  </si>
  <si>
    <t>MALIK AHMED SAEED NASIR</t>
  </si>
  <si>
    <t>02-112211-017</t>
  </si>
  <si>
    <t>SYED MUHAMMAD FAIZAN</t>
  </si>
  <si>
    <t>02-112211-018</t>
  </si>
  <si>
    <t>ASHIR ALEEM</t>
  </si>
  <si>
    <t>AMIR ALEEM</t>
  </si>
  <si>
    <t>02-112211-019</t>
  </si>
  <si>
    <t>SANA  AHMED</t>
  </si>
  <si>
    <t>UZAIR AHMED</t>
  </si>
  <si>
    <t>02-112211-020</t>
  </si>
  <si>
    <t>02-112211-021</t>
  </si>
  <si>
    <t>HASSAAN MEHMOOD</t>
  </si>
  <si>
    <t>KHALID MEHMOOD SOLANGI</t>
  </si>
  <si>
    <t>02-112211-022</t>
  </si>
  <si>
    <t>OMAIMA TANVEER</t>
  </si>
  <si>
    <t>TANVEER AHMED ANJUM</t>
  </si>
  <si>
    <t>02-112211-023</t>
  </si>
  <si>
    <t>SHABBIR HAIDER</t>
  </si>
  <si>
    <t>02-112211-024</t>
  </si>
  <si>
    <t>HAMZA ISMAIL</t>
  </si>
  <si>
    <t>MUHAMMAD MAROOF</t>
  </si>
  <si>
    <t>02-112211-025</t>
  </si>
  <si>
    <t>SAAD BIN SHOAIB</t>
  </si>
  <si>
    <t>MUHAMMAD SHOAIB QURESHI</t>
  </si>
  <si>
    <t>02-112211-026</t>
  </si>
  <si>
    <t>ANAS AHMED KHAN</t>
  </si>
  <si>
    <t>SAMI AHMED KHAN</t>
  </si>
  <si>
    <t>02-112211-028</t>
  </si>
  <si>
    <t>MUHAMMAD HAMZA ZAEEM SHAIKH</t>
  </si>
  <si>
    <t>NADEEM UR REHMAN</t>
  </si>
  <si>
    <t>02-112211-029</t>
  </si>
  <si>
    <t>SAMEER</t>
  </si>
  <si>
    <t>NAVROZ</t>
  </si>
  <si>
    <t>02-112211-030</t>
  </si>
  <si>
    <t>VIVEK</t>
  </si>
  <si>
    <t>NEHCHAL DAS</t>
  </si>
  <si>
    <t>02-112211-031</t>
  </si>
  <si>
    <t>ASAD ZAMAN KHAN</t>
  </si>
  <si>
    <t>MUHAMMAD JAWED ZAMAN KHAN</t>
  </si>
  <si>
    <t>02-112211-032</t>
  </si>
  <si>
    <t>ZEESHAN RAO</t>
  </si>
  <si>
    <t>ALI SHAN RAO</t>
  </si>
  <si>
    <t>02-112211-033</t>
  </si>
  <si>
    <t>SABAH IQBAL</t>
  </si>
  <si>
    <t>IQBAL AHMED</t>
  </si>
  <si>
    <t>02-112211-034</t>
  </si>
  <si>
    <t>OWAIS AHMED</t>
  </si>
  <si>
    <t>RUKHSAR AHMED</t>
  </si>
  <si>
    <t>02-112211-035</t>
  </si>
  <si>
    <t>ZARRAR MOHAMMAD ABDULLAH</t>
  </si>
  <si>
    <t>IFTIKHAR AHMED KHAN</t>
  </si>
  <si>
    <t>02-112211-036</t>
  </si>
  <si>
    <t>YUSRA MERAJ</t>
  </si>
  <si>
    <t>SYED MERAJ ALI</t>
  </si>
  <si>
    <t>02-112211-037</t>
  </si>
  <si>
    <t>HADIQA MAZHAR</t>
  </si>
  <si>
    <t>MAZHAR SALAM</t>
  </si>
  <si>
    <t>02-112211-038</t>
  </si>
  <si>
    <t>SHEIKH OSAMA</t>
  </si>
  <si>
    <t>PERVAIZ AHMED</t>
  </si>
  <si>
    <t>02-112211-039</t>
  </si>
  <si>
    <t>SIMRA AKBAR</t>
  </si>
  <si>
    <t>AKBAR</t>
  </si>
  <si>
    <t>02-112211-040</t>
  </si>
  <si>
    <t>ZAID HASSAN</t>
  </si>
  <si>
    <t>LAIQ HASSAN</t>
  </si>
  <si>
    <t>02-112211-041</t>
  </si>
  <si>
    <t>MUBASHIR JAMIL</t>
  </si>
  <si>
    <t>02-112211-042</t>
  </si>
  <si>
    <t>SYED USMAN GHANI</t>
  </si>
  <si>
    <t>JAWAID ALAM</t>
  </si>
  <si>
    <t>02-112211-043</t>
  </si>
  <si>
    <t>SYED MUHAMMAD ABBAS HAIDER RIZVI</t>
  </si>
  <si>
    <t>FAIZYAB HUSSAIN</t>
  </si>
  <si>
    <t>02-112211-044</t>
  </si>
  <si>
    <t>MUNEEBA MEHMOOD</t>
  </si>
  <si>
    <t>MEHMOOD ABDULLAH</t>
  </si>
  <si>
    <t>02-112211-045</t>
  </si>
  <si>
    <t>MUHAMMAD MOIZ KHAN</t>
  </si>
  <si>
    <t>02-112211-046</t>
  </si>
  <si>
    <t>MUHAMMAD AUN RAZA</t>
  </si>
  <si>
    <t>SYED ZEESHAN HAMID</t>
  </si>
  <si>
    <t>02-112211-047</t>
  </si>
  <si>
    <t>MARYUM TARIQ SYEDA</t>
  </si>
  <si>
    <t>SYED TARIQ RAZA RIZVI</t>
  </si>
  <si>
    <t>02-112211-048</t>
  </si>
  <si>
    <t>MURK QADIR</t>
  </si>
  <si>
    <t>QADIR BUX</t>
  </si>
  <si>
    <t>03432044448</t>
  </si>
  <si>
    <t>02-112211-049</t>
  </si>
  <si>
    <t>PARIWISH</t>
  </si>
  <si>
    <t>MUKHTAR AHMED</t>
  </si>
  <si>
    <t>03432044449</t>
  </si>
  <si>
    <t>02-112211-050</t>
  </si>
  <si>
    <t>FIZA MASROOR</t>
  </si>
  <si>
    <t>MASROOR AHMED KHAN</t>
  </si>
  <si>
    <t>03432044450</t>
  </si>
  <si>
    <t>02-112221-051</t>
  </si>
  <si>
    <t>GHANIYA KHAN</t>
  </si>
  <si>
    <t>ANSAR AHMED KHAN</t>
  </si>
  <si>
    <t>03432044460</t>
  </si>
  <si>
    <t>02-112211-054</t>
  </si>
  <si>
    <t>SYED SHAYAN WAQAR</t>
  </si>
  <si>
    <t>SYED WAQAR UL HASAN</t>
  </si>
  <si>
    <t>03432044454</t>
  </si>
  <si>
    <t>02-112211-055</t>
  </si>
  <si>
    <t>SYED HILAL ABBAS</t>
  </si>
  <si>
    <t>03432044455</t>
  </si>
  <si>
    <t>02-112211-056</t>
  </si>
  <si>
    <t>AMMAR AKRAM</t>
  </si>
  <si>
    <t>03432044456</t>
  </si>
  <si>
    <t>BS(A&amp;F) Spring 2021 - Fall 2024</t>
  </si>
  <si>
    <r>
      <t xml:space="preserve">BS(English) Spring 2021 - Fall 2024 </t>
    </r>
    <r>
      <rPr>
        <sz val="10"/>
        <rFont val="Arial Black"/>
        <family val="2"/>
      </rPr>
      <t>(6 years 72 Months)</t>
    </r>
  </si>
  <si>
    <t>02-117211-001</t>
  </si>
  <si>
    <t>MAIRA TARIQ</t>
  </si>
  <si>
    <t>TARIQ AHMED</t>
  </si>
  <si>
    <t>02-117211-002</t>
  </si>
  <si>
    <t>SEEMAL MURTAZA</t>
  </si>
  <si>
    <t>MURTAZA FEROZ KHAN</t>
  </si>
  <si>
    <t>02-117211-003</t>
  </si>
  <si>
    <t>MUHAMMAD SAEED MUSANI</t>
  </si>
  <si>
    <t>02-117211-004</t>
  </si>
  <si>
    <t>AIMAN QAMAR</t>
  </si>
  <si>
    <t>QAMAR JAWAID</t>
  </si>
  <si>
    <t>02-117211-005</t>
  </si>
  <si>
    <t>LAIBA MAZAR</t>
  </si>
  <si>
    <t>MAZAR AHMED</t>
  </si>
  <si>
    <t>02-117211-006</t>
  </si>
  <si>
    <t>MAHNOOR SHAH</t>
  </si>
  <si>
    <t>SYED NOSHAD ALI</t>
  </si>
  <si>
    <t>02-117211-008</t>
  </si>
  <si>
    <t>ADEEBA TARIQ</t>
  </si>
  <si>
    <t>02-117211-009</t>
  </si>
  <si>
    <t>SYEDA MAHNOOR MANZOOR</t>
  </si>
  <si>
    <t>SYED MERAJ AHMED</t>
  </si>
  <si>
    <t>02-117211-010</t>
  </si>
  <si>
    <t>HALA MAHMOOD</t>
  </si>
  <si>
    <t>SYED MAHMOOD QAISER</t>
  </si>
  <si>
    <t>02-117211-011</t>
  </si>
  <si>
    <t>FATIMA GUL</t>
  </si>
  <si>
    <t>SHAUKAT HAYAT</t>
  </si>
  <si>
    <t>02-117211-012</t>
  </si>
  <si>
    <t>ARSHMAH KHALID</t>
  </si>
  <si>
    <t>KHALID MEHMOOD</t>
  </si>
  <si>
    <t>02-117211-013</t>
  </si>
  <si>
    <t>SUMAYYAH CHOWHAN</t>
  </si>
  <si>
    <t>MUHAMMAD HANIF CHOWHAN</t>
  </si>
  <si>
    <t>02-117211-014</t>
  </si>
  <si>
    <t>MAHNOOR GHOURI</t>
  </si>
  <si>
    <t>KAMRAN GHOURI</t>
  </si>
  <si>
    <t>02-117211-015</t>
  </si>
  <si>
    <t>KINZA RASHDI</t>
  </si>
  <si>
    <t>PIR ROSHAN SHAH RASHDI</t>
  </si>
  <si>
    <t>02-117211-016</t>
  </si>
  <si>
    <t>MAHAM HAFEEZ ABBASI</t>
  </si>
  <si>
    <t>ABDUL HAFEEZ</t>
  </si>
  <si>
    <t>02-117211-017</t>
  </si>
  <si>
    <t>HIRA AHMED</t>
  </si>
  <si>
    <t>02-117211-018</t>
  </si>
  <si>
    <t>RAHIM HASSAN</t>
  </si>
  <si>
    <t>SHAFI MUHMMAD</t>
  </si>
  <si>
    <t>02-117211-019</t>
  </si>
  <si>
    <t>TAHIRA BANO</t>
  </si>
  <si>
    <t>ALI REHMAN</t>
  </si>
  <si>
    <t>02-117211-020</t>
  </si>
  <si>
    <t>UMAIMA SAGHIR RANA</t>
  </si>
  <si>
    <t>SAGHIR AHMED RANA</t>
  </si>
  <si>
    <t>02-117211-021</t>
  </si>
  <si>
    <t>SABA FAROOQ</t>
  </si>
  <si>
    <t>02-117211-023</t>
  </si>
  <si>
    <t>NIMRA RAMZAN</t>
  </si>
  <si>
    <t>02-117211-024</t>
  </si>
  <si>
    <t>MADEEHA REHAN</t>
  </si>
  <si>
    <t>REHAN ALI KHAN</t>
  </si>
  <si>
    <t>02-117211-025</t>
  </si>
  <si>
    <t>AQSA JAVED</t>
  </si>
  <si>
    <t>02-117211-026</t>
  </si>
  <si>
    <t>SABA ASIF</t>
  </si>
  <si>
    <t>MUHAMMAD ASIF PATEL</t>
  </si>
  <si>
    <t>02-117211-027</t>
  </si>
  <si>
    <t>HIBA SOHAIL SHAIKH</t>
  </si>
  <si>
    <t>SOHAIL AHMED SHAIKH</t>
  </si>
  <si>
    <t>02-117211-028</t>
  </si>
  <si>
    <t>ANIQA ZUBAIR AZIZI</t>
  </si>
  <si>
    <t>ZUBAIR AHMED AZIZI</t>
  </si>
  <si>
    <t>02-117211-029</t>
  </si>
  <si>
    <t>RIYA SALEEM</t>
  </si>
  <si>
    <t>SALEEM AHMED MUSHTAQUE</t>
  </si>
  <si>
    <t>02-117211-030</t>
  </si>
  <si>
    <t>KHIRAD RIZWAN</t>
  </si>
  <si>
    <t>02-117211-032</t>
  </si>
  <si>
    <t>AYESHA ASLAM</t>
  </si>
  <si>
    <t>MUHAMMAD  ASLAM KHAN</t>
  </si>
  <si>
    <t>02-117211-033</t>
  </si>
  <si>
    <t>AIMAN BATOOL</t>
  </si>
  <si>
    <t>02-117211-035</t>
  </si>
  <si>
    <t>IQRA NOOR</t>
  </si>
  <si>
    <t>FIDA HUSSAIN</t>
  </si>
  <si>
    <t>02-117211-036</t>
  </si>
  <si>
    <t>BILQEES FATIMA</t>
  </si>
  <si>
    <t>MUHAMMAD WASEEM ASMAT</t>
  </si>
  <si>
    <t>02-117211-037</t>
  </si>
  <si>
    <t>SANA KAMRAN</t>
  </si>
  <si>
    <t>MUHAMMAD KAMRAN</t>
  </si>
  <si>
    <t>02-117211-038</t>
  </si>
  <si>
    <t>SAIRA</t>
  </si>
  <si>
    <t>02-117211-039</t>
  </si>
  <si>
    <t>BAZIF ALI SHAIKH</t>
  </si>
  <si>
    <t>02-117211-040</t>
  </si>
  <si>
    <t>LAIBA SHAKEEL</t>
  </si>
  <si>
    <t>SHAKIL AHMED</t>
  </si>
  <si>
    <t>02-117211-041</t>
  </si>
  <si>
    <t>AREEJA ARIF</t>
  </si>
  <si>
    <t>02-117211-042</t>
  </si>
  <si>
    <t>ZAIN UL ABDEEN</t>
  </si>
  <si>
    <t>02-117211-043</t>
  </si>
  <si>
    <t>SUNIYA SHAKEEL</t>
  </si>
  <si>
    <t>02-117211-044</t>
  </si>
  <si>
    <t>AHMED KHAN AWAN</t>
  </si>
  <si>
    <t>02-117211-045</t>
  </si>
  <si>
    <t>SHAZRAY NAWAZ</t>
  </si>
  <si>
    <t>MUHAMMAD  NAWAZ</t>
  </si>
  <si>
    <t>02-117211-046</t>
  </si>
  <si>
    <t>KUBRA</t>
  </si>
  <si>
    <t>MUHAMMAD MUNEER</t>
  </si>
  <si>
    <t>02-117211-047</t>
  </si>
  <si>
    <t>GUL NAZ FATIMA</t>
  </si>
  <si>
    <t>FAIZ AHMED</t>
  </si>
  <si>
    <t>BS(Eng)  Spring 2021 - Fall 2024</t>
  </si>
  <si>
    <r>
      <t xml:space="preserve">BS(Public Health) Spring 2021 - Fall 2024  </t>
    </r>
    <r>
      <rPr>
        <sz val="10"/>
        <rFont val="Arial Black"/>
        <family val="2"/>
      </rPr>
      <t>(6 years 72 Months)</t>
    </r>
  </si>
  <si>
    <t>02-152211-001</t>
  </si>
  <si>
    <t>AMNA JUMANI</t>
  </si>
  <si>
    <t>ABDUL WAHEED JUMANI</t>
  </si>
  <si>
    <t>02-152211-002</t>
  </si>
  <si>
    <t>AMNA KASHIF</t>
  </si>
  <si>
    <t>SYED KASHIF KAMRAN</t>
  </si>
  <si>
    <t>02-152211-003</t>
  </si>
  <si>
    <t>AYESHA NAZ</t>
  </si>
  <si>
    <t>ASHIQUE ALI</t>
  </si>
  <si>
    <t>02-152211-004</t>
  </si>
  <si>
    <t>AZKA TABASSUM</t>
  </si>
  <si>
    <t>NAHEED ULLAH BAIG</t>
  </si>
  <si>
    <t>02-152211-005</t>
  </si>
  <si>
    <t>BISMA TARIQ</t>
  </si>
  <si>
    <t>TARIQ IKRAM KHAN</t>
  </si>
  <si>
    <t>complete</t>
  </si>
  <si>
    <t>02-152211-006</t>
  </si>
  <si>
    <t>FATIMA NAFEES</t>
  </si>
  <si>
    <t>MUHAMMAD NAFEES QURESHI</t>
  </si>
  <si>
    <t>02-152211-007</t>
  </si>
  <si>
    <t>HADIA ZIA</t>
  </si>
  <si>
    <t>SALAH UDDIN</t>
  </si>
  <si>
    <t>02-152211-008</t>
  </si>
  <si>
    <t>MAHNOOR TARIQ</t>
  </si>
  <si>
    <t>02-152211-009</t>
  </si>
  <si>
    <t>NAEEMA AKHTAR</t>
  </si>
  <si>
    <t>MUHAMMAD SHAH</t>
  </si>
  <si>
    <t>02-152211-010</t>
  </si>
  <si>
    <t>RAMSHA</t>
  </si>
  <si>
    <t>02-152211-011</t>
  </si>
  <si>
    <t>ROMESA SHAHID</t>
  </si>
  <si>
    <t>02-152211-012</t>
  </si>
  <si>
    <t>SAIMA MAJEED</t>
  </si>
  <si>
    <t>02-152211-013</t>
  </si>
  <si>
    <t>TARIQ ZAFAR</t>
  </si>
  <si>
    <t>ZAFAR ALI</t>
  </si>
  <si>
    <t>02-152211-014</t>
  </si>
  <si>
    <t>ZAYANAH SAEED KHAN</t>
  </si>
  <si>
    <t>BABER SAEED KHAN</t>
  </si>
  <si>
    <t>BS(Public Health)  Spring 2021 - Fall 2024</t>
  </si>
  <si>
    <t>02-101211-001</t>
  </si>
  <si>
    <t>SYED MUHAMMAD DANISH NAVEED</t>
  </si>
  <si>
    <t>SYED NAVEED UR REHMAN SHAH</t>
  </si>
  <si>
    <t>02-101211-002</t>
  </si>
  <si>
    <t>MUHAMMAD SIDDIQ FAROOQ MUGHAL</t>
  </si>
  <si>
    <t>MIRZA BAQAR BAIG</t>
  </si>
  <si>
    <t>02-101211-003</t>
  </si>
  <si>
    <t>AREESHA ANWER</t>
  </si>
  <si>
    <t>ANWER HUSSAIN</t>
  </si>
  <si>
    <t>02-101211-004</t>
  </si>
  <si>
    <t>SHAYAN MIR</t>
  </si>
  <si>
    <t>PERWEEZ ZAFAR</t>
  </si>
  <si>
    <t>02-101211-005</t>
  </si>
  <si>
    <t>MUHAMMAD TAYMOOR KHALID</t>
  </si>
  <si>
    <t>MUHAMMAD ANWER KHALID</t>
  </si>
  <si>
    <t>02-101211-006</t>
  </si>
  <si>
    <t>WALEED ABDULLAH</t>
  </si>
  <si>
    <t>02-101211-007</t>
  </si>
  <si>
    <t>NIHA BUKHARI</t>
  </si>
  <si>
    <t>AYAZ HUSSAIN BUKHARI</t>
  </si>
  <si>
    <t>02-101211-008</t>
  </si>
  <si>
    <t>INSHRAH RIAZ</t>
  </si>
  <si>
    <t>02-101211-009</t>
  </si>
  <si>
    <t>LAIBA BATOOL</t>
  </si>
  <si>
    <t>SYED JAFFER RAZA</t>
  </si>
  <si>
    <t>02-101211-010</t>
  </si>
  <si>
    <t>SYEDA RABBIYA ATHER</t>
  </si>
  <si>
    <t>KHAWJA ATHER AMIN UD DIN</t>
  </si>
  <si>
    <t>02-101211-011</t>
  </si>
  <si>
    <t>HAMAIL FATIMA</t>
  </si>
  <si>
    <t>MOHAMMAD SARWAR</t>
  </si>
  <si>
    <t>02-101211-012</t>
  </si>
  <si>
    <t>USAMA BIN KHALID MIRZA</t>
  </si>
  <si>
    <t>KHALID IQBAL MIRZA</t>
  </si>
  <si>
    <t>02-101211-013</t>
  </si>
  <si>
    <t>SAMREEN SADIQ</t>
  </si>
  <si>
    <t>02-101211-014</t>
  </si>
  <si>
    <t>MUHAMMAD SOHAIB</t>
  </si>
  <si>
    <t>AKHTAR ALEEM UDDIN</t>
  </si>
  <si>
    <t>02-101211-015</t>
  </si>
  <si>
    <t>UMER KHAN</t>
  </si>
  <si>
    <t>NASIR MEHMOOD KHAN</t>
  </si>
  <si>
    <t>02-101211-016</t>
  </si>
  <si>
    <t>AHAD BARI</t>
  </si>
  <si>
    <t>WASEEM BARI</t>
  </si>
  <si>
    <t>02-101211-017</t>
  </si>
  <si>
    <t>ASIM AFTAB</t>
  </si>
  <si>
    <t>AFTAB</t>
  </si>
  <si>
    <t>02-101211-018</t>
  </si>
  <si>
    <t>MARYAM NAUMAN RAFIQUE</t>
  </si>
  <si>
    <t>MUHAMMAD NAUMAN RAFIQUE</t>
  </si>
  <si>
    <t>02-101211-019</t>
  </si>
  <si>
    <t>SYED MUNIM HUSSAIN WARSI</t>
  </si>
  <si>
    <t>SYED MANZAR WARSI</t>
  </si>
  <si>
    <t>02-101211-020</t>
  </si>
  <si>
    <t>FARZANA HAYAT</t>
  </si>
  <si>
    <t>02-101211-021</t>
  </si>
  <si>
    <t>AUNS SAJID</t>
  </si>
  <si>
    <t>SAJID LATIF</t>
  </si>
  <si>
    <t>02-101211-022</t>
  </si>
  <si>
    <t>MAHA BABAR</t>
  </si>
  <si>
    <t>ZAHEERUDDIN BABAR</t>
  </si>
  <si>
    <t>02-101211-023</t>
  </si>
  <si>
    <t>ALISHBA ASGHAR</t>
  </si>
  <si>
    <t>02-101211-024</t>
  </si>
  <si>
    <t>MUHAMMAD AMAAN KHAN</t>
  </si>
  <si>
    <t>MUHAMMAD DILSHAD</t>
  </si>
  <si>
    <t>02-101211-025</t>
  </si>
  <si>
    <t>ALESHA GHUFRAN</t>
  </si>
  <si>
    <t>MUHAMMAD GHUFRAN</t>
  </si>
  <si>
    <t>02-101211-026</t>
  </si>
  <si>
    <t>SHEHROZE JAMSHED</t>
  </si>
  <si>
    <t>JAMSHED AKBAR</t>
  </si>
  <si>
    <t>02-101211-027</t>
  </si>
  <si>
    <t>MAHA TAHIR</t>
  </si>
  <si>
    <t>TAHIR ALI BAIG</t>
  </si>
  <si>
    <t>02-101211-028</t>
  </si>
  <si>
    <t>QIRAT ZEHRA</t>
  </si>
  <si>
    <t>SYED MANSOOR UL HASSAN RIZVI</t>
  </si>
  <si>
    <t>02-101211-029</t>
  </si>
  <si>
    <t>YUSRA QADEER</t>
  </si>
  <si>
    <t>ABDUL QADEER</t>
  </si>
  <si>
    <t>02-101211-030</t>
  </si>
  <si>
    <t>HASNAIN ABBAS</t>
  </si>
  <si>
    <t>GHULAM ABBAS</t>
  </si>
  <si>
    <t>03342444915</t>
  </si>
  <si>
    <t>03342444916</t>
  </si>
  <si>
    <t>02-102231-001</t>
  </si>
  <si>
    <t>DANIAL AHMED</t>
  </si>
  <si>
    <t>ALTAF HUSSAIN MEMON</t>
  </si>
  <si>
    <t>02-102231-002</t>
  </si>
  <si>
    <t>JALAL UDDIN ARFI</t>
  </si>
  <si>
    <t>MOHIUDDIN QURESHI ARFI</t>
  </si>
  <si>
    <t>02-102231-003</t>
  </si>
  <si>
    <t>TARIQUE NAREJO</t>
  </si>
  <si>
    <t>MUHAMMAD YAMEEN NAREJO</t>
  </si>
  <si>
    <r>
      <t>Bahria University</t>
    </r>
    <r>
      <rPr>
        <b/>
        <u/>
        <sz val="20"/>
        <color indexed="8"/>
        <rFont val="Arial"/>
        <family val="2"/>
      </rPr>
      <t xml:space="preserve"> - Karachi Campus</t>
    </r>
  </si>
  <si>
    <t>02-262222-001</t>
  </si>
  <si>
    <t>AHSAN AHMAD SIDDIQUI</t>
  </si>
  <si>
    <t>NADEEM UL HAQ SIDDIQUI</t>
  </si>
  <si>
    <t>0335-2406091</t>
  </si>
  <si>
    <t>02-262222-002</t>
  </si>
  <si>
    <t>FAISAL HASAN KHAN</t>
  </si>
  <si>
    <t>MUJEEB UL HASAN KHAN</t>
  </si>
  <si>
    <t>0300-8953028</t>
  </si>
  <si>
    <t>02-262222-003</t>
  </si>
  <si>
    <t>DURE SHAHWAR</t>
  </si>
  <si>
    <t>HAMAL KHAN</t>
  </si>
  <si>
    <t>0322-8219034</t>
  </si>
  <si>
    <t>02-262222-004</t>
  </si>
  <si>
    <t>BAKHT BIN AZAM</t>
  </si>
  <si>
    <t>02-262222-005</t>
  </si>
  <si>
    <t>SHOUKAT ZAMAN</t>
  </si>
  <si>
    <t>02-262222-006</t>
  </si>
  <si>
    <t>SYED AMMAR UL HASSAN JAFFRI</t>
  </si>
  <si>
    <t>SYED SHABIH UL HASSAN JAFFRI</t>
  </si>
  <si>
    <t>02-262222-007</t>
  </si>
  <si>
    <t>ASHRAF</t>
  </si>
  <si>
    <t>02-167202-001</t>
  </si>
  <si>
    <t>AISHA MALIKA</t>
  </si>
  <si>
    <t>MUHAMMAD ESA</t>
  </si>
  <si>
    <t>0335-3019613</t>
  </si>
  <si>
    <t>0322-2409816</t>
  </si>
  <si>
    <t>02-167202-002</t>
  </si>
  <si>
    <t>AMAL ATHAR</t>
  </si>
  <si>
    <t>MUHAMMAD ATHAR QASMI</t>
  </si>
  <si>
    <t>03135081714</t>
  </si>
  <si>
    <t>0343-8123713</t>
  </si>
  <si>
    <t>02-167202-003</t>
  </si>
  <si>
    <t>GHUFRAN AHMED NAEEM</t>
  </si>
  <si>
    <t>NAEEM TARIQ RAJA</t>
  </si>
  <si>
    <t>03478107730</t>
  </si>
  <si>
    <t>0333-2651147</t>
  </si>
  <si>
    <t>02-167202-004</t>
  </si>
  <si>
    <t>HAFIZ MUHAMMAD HASAN ALEEM</t>
  </si>
  <si>
    <t>03333636265</t>
  </si>
  <si>
    <t>0310-2323591</t>
  </si>
  <si>
    <t>02-167202-005</t>
  </si>
  <si>
    <t>KONAIN FATIMA</t>
  </si>
  <si>
    <t>SYED MUHMMAD ABBAS</t>
  </si>
  <si>
    <t>03343538863</t>
  </si>
  <si>
    <t>0307-2312130</t>
  </si>
  <si>
    <t>02-167202-006</t>
  </si>
  <si>
    <t>MUHAMMAD ABEER UDDIN</t>
  </si>
  <si>
    <t>MUHAMMAD JAMIL UDDIN</t>
  </si>
  <si>
    <t>03412374772</t>
  </si>
  <si>
    <t>0336-3945169</t>
  </si>
  <si>
    <t>02-167202-008</t>
  </si>
  <si>
    <t>MUTAHHARAH NASIR</t>
  </si>
  <si>
    <t>NASIR LATIF</t>
  </si>
  <si>
    <t>03312798076</t>
  </si>
  <si>
    <t>0344-7908771</t>
  </si>
  <si>
    <t>02-167202-009</t>
  </si>
  <si>
    <t>03312798077</t>
  </si>
  <si>
    <t>02-167202-010</t>
  </si>
  <si>
    <t>SAFIA NOOR</t>
  </si>
  <si>
    <t>NOOR DIN</t>
  </si>
  <si>
    <t>03312798078</t>
  </si>
  <si>
    <t>02-167202-011</t>
  </si>
  <si>
    <t>SANIA SALEEM</t>
  </si>
  <si>
    <t>03312798079</t>
  </si>
  <si>
    <t>02-167202-012</t>
  </si>
  <si>
    <t>SHANZA SHAHID</t>
  </si>
  <si>
    <t>03312798080</t>
  </si>
  <si>
    <t>02-167202-013</t>
  </si>
  <si>
    <t>SYEDA SABIHA FATIMA</t>
  </si>
  <si>
    <t>SYED ABDUL JAMIL</t>
  </si>
  <si>
    <t>03312798081</t>
  </si>
  <si>
    <t>02-167202-016</t>
  </si>
  <si>
    <t>AMNA KAZMI</t>
  </si>
  <si>
    <t>SYED ANJUM ALI KAZMI</t>
  </si>
  <si>
    <t>03312798084</t>
  </si>
  <si>
    <t>02-167202-017</t>
  </si>
  <si>
    <t>MUHAMMAD SHAKIL YASIN</t>
  </si>
  <si>
    <t>03312798085</t>
  </si>
  <si>
    <t>0332-3011398</t>
  </si>
  <si>
    <r>
      <t>Bahria University</t>
    </r>
    <r>
      <rPr>
        <b/>
        <u/>
        <sz val="14"/>
        <color indexed="59"/>
        <rFont val="Arial"/>
        <family val="2"/>
      </rPr>
      <t xml:space="preserve"> - Karachi Campus</t>
    </r>
  </si>
  <si>
    <t>Reg #</t>
  </si>
  <si>
    <t>02-121231-001</t>
  </si>
  <si>
    <t>RABIYA USMANI</t>
  </si>
  <si>
    <t>NADEEM JAMEEL</t>
  </si>
  <si>
    <t>0336-3710683</t>
  </si>
  <si>
    <t>02-121231-002</t>
  </si>
  <si>
    <t>AQSA ALI LAKHANI</t>
  </si>
  <si>
    <t>0333-1333699</t>
  </si>
  <si>
    <t>02-121231-004</t>
  </si>
  <si>
    <t>AWAIS AFZAL</t>
  </si>
  <si>
    <t>MUHAMMAD AFZAL ARAIN</t>
  </si>
  <si>
    <t>0332-2409921</t>
  </si>
  <si>
    <t>02-121231-006</t>
  </si>
  <si>
    <t>FAIZA MUNEER</t>
  </si>
  <si>
    <t>MUNEER UL HAQ</t>
  </si>
  <si>
    <t>0301-8230982</t>
  </si>
  <si>
    <t>02-121231-008</t>
  </si>
  <si>
    <t>KANZA IMRAN</t>
  </si>
  <si>
    <t>02-121231-009</t>
  </si>
  <si>
    <t>MARIA ZAFAR</t>
  </si>
  <si>
    <t>ZAFAR SAEED KHAN</t>
  </si>
  <si>
    <t>02-121231-011</t>
  </si>
  <si>
    <t>SARFARZ</t>
  </si>
  <si>
    <t>MBA 1.5 Years (Spring 2022 - Spring 2023)</t>
  </si>
  <si>
    <t>02-121232-001</t>
  </si>
  <si>
    <t>MAHJABEEN IQBAL</t>
  </si>
  <si>
    <t>02-121232-002</t>
  </si>
  <si>
    <t>HIFZA KHALIL KAKA</t>
  </si>
  <si>
    <t>KHALIL AHMED KAKA</t>
  </si>
  <si>
    <t>02-121232-003</t>
  </si>
  <si>
    <t>SAFIA</t>
  </si>
  <si>
    <t>SALEEM</t>
  </si>
  <si>
    <t>02-121232-004</t>
  </si>
  <si>
    <t>RIMSHA NUSRAT NADEEM</t>
  </si>
  <si>
    <t>MUHAMMAD NADEEM BABAR KHAN</t>
  </si>
  <si>
    <t>0342-3867326</t>
  </si>
  <si>
    <t>02-121232-005</t>
  </si>
  <si>
    <t>HAJRA SHAFQAT</t>
  </si>
  <si>
    <t>SHAFQAT FAROOQ</t>
  </si>
  <si>
    <t>02-121232-006</t>
  </si>
  <si>
    <t>SABAHAT KHAN</t>
  </si>
  <si>
    <t>NASIR SARFARAZ KHAN</t>
  </si>
  <si>
    <t>02-121232-007</t>
  </si>
  <si>
    <t>JAVERIA YOUSUF</t>
  </si>
  <si>
    <t>02-121232-009</t>
  </si>
  <si>
    <t>ASRA</t>
  </si>
  <si>
    <t>IRFAN YOUNUS</t>
  </si>
  <si>
    <t>02-121232-010</t>
  </si>
  <si>
    <t>NAZISH KHAN</t>
  </si>
  <si>
    <t>NADIR KHAN</t>
  </si>
  <si>
    <t>02-121232-011</t>
  </si>
  <si>
    <t>MUHAMMAD SUMAIR KHAN</t>
  </si>
  <si>
    <t>MUHAMMAD ISRAR KHAN</t>
  </si>
  <si>
    <t>02-121232-012</t>
  </si>
  <si>
    <t>BILAL AHMED KHAN LODHI</t>
  </si>
  <si>
    <t>02-121232-013</t>
  </si>
  <si>
    <t>FATIMA ABDUL REHMAN</t>
  </si>
  <si>
    <t>02-121232-014</t>
  </si>
  <si>
    <t>SEHRISH IQBAL</t>
  </si>
  <si>
    <t>IQBAL</t>
  </si>
  <si>
    <t>MBA 1.5 Years (Fall 2022 - Fall 2023)</t>
  </si>
  <si>
    <t>0335-3921304</t>
  </si>
  <si>
    <t>0335-3921306</t>
  </si>
  <si>
    <t>0335-3921307</t>
  </si>
  <si>
    <t>0335-3921309</t>
  </si>
  <si>
    <t>0335-3921310</t>
  </si>
  <si>
    <t>0335-3921311</t>
  </si>
  <si>
    <t>0335-3921312</t>
  </si>
  <si>
    <t>0335-3921313</t>
  </si>
  <si>
    <t>0335-3921314</t>
  </si>
  <si>
    <t>0335-3921315</t>
  </si>
  <si>
    <t>0335-3921317</t>
  </si>
  <si>
    <t>0335-3921318</t>
  </si>
  <si>
    <t>0335-3921319</t>
  </si>
  <si>
    <t>0335-3921322</t>
  </si>
  <si>
    <t>0335-3921326</t>
  </si>
  <si>
    <t>MBA(WEEKEND PROGRAM) - 2 Years (Fall 2022 - Spring 2024)</t>
  </si>
  <si>
    <t>02-322222-001</t>
  </si>
  <si>
    <t>ANUM HAYAT</t>
  </si>
  <si>
    <t>03213875178</t>
  </si>
  <si>
    <t>0334-1343709</t>
  </si>
  <si>
    <t>02-322222-002</t>
  </si>
  <si>
    <t>AHMED AKRAM</t>
  </si>
  <si>
    <t>MUHAMMAD AKRAM SHAHID</t>
  </si>
  <si>
    <t>0315-3268108</t>
  </si>
  <si>
    <t>0331-2808151</t>
  </si>
  <si>
    <t>02-322222-003</t>
  </si>
  <si>
    <t>SYED WAQAR HUSSAIN BUKHARI</t>
  </si>
  <si>
    <t>SYED SHOUKAT ALI BUKHARI</t>
  </si>
  <si>
    <t>0334-3722519</t>
  </si>
  <si>
    <t>0333-3556525</t>
  </si>
  <si>
    <t>02-322222-004</t>
  </si>
  <si>
    <t>MISHAL IMTIAZ</t>
  </si>
  <si>
    <t>0334-3722521</t>
  </si>
  <si>
    <t>02-322222-005</t>
  </si>
  <si>
    <t>SEERAT BATOOL</t>
  </si>
  <si>
    <t>0334-3722522</t>
  </si>
  <si>
    <t>02-322222-006</t>
  </si>
  <si>
    <t>AISHA JUMANI</t>
  </si>
  <si>
    <t>ZAMEER AHMED JUMANI</t>
  </si>
  <si>
    <t>0334-3722524</t>
  </si>
  <si>
    <t>02-322222-007</t>
  </si>
  <si>
    <t>RAHIL JABBAR</t>
  </si>
  <si>
    <t>0334-3722525</t>
  </si>
  <si>
    <t>02-322222-008</t>
  </si>
  <si>
    <t>SYED SAFEE ALI WARSI</t>
  </si>
  <si>
    <t>SYED ZAFAR ALI WARSI</t>
  </si>
  <si>
    <t>0334-3722526</t>
  </si>
  <si>
    <t>02-322222-009</t>
  </si>
  <si>
    <t>NAVEERA SHARIQ</t>
  </si>
  <si>
    <t>SHARIQ MATIN</t>
  </si>
  <si>
    <t>0334-3722527</t>
  </si>
  <si>
    <t>02-322222-010</t>
  </si>
  <si>
    <t>IFTIKHAR ALI</t>
  </si>
  <si>
    <t>0334-3722528</t>
  </si>
  <si>
    <t>02-322222-011</t>
  </si>
  <si>
    <t>TOUSEEF RIAZ</t>
  </si>
  <si>
    <t>0334-3722529</t>
  </si>
  <si>
    <t>02-322222-012</t>
  </si>
  <si>
    <t>MUHAMMAD FAWAD</t>
  </si>
  <si>
    <t>MUHAMMAD FIAZ</t>
  </si>
  <si>
    <t>0334-3722530</t>
  </si>
  <si>
    <t>02-322222-013</t>
  </si>
  <si>
    <t>MAHNOOR KHAN</t>
  </si>
  <si>
    <t>MUHAMMAD ZAKI KHAN</t>
  </si>
  <si>
    <t>0334-3722533</t>
  </si>
  <si>
    <t>02-322222-014</t>
  </si>
  <si>
    <t>ALVINA DURRANI</t>
  </si>
  <si>
    <t>AZAM KHAN DURRANI</t>
  </si>
  <si>
    <t>0334-3722536</t>
  </si>
  <si>
    <t>02-322222-015</t>
  </si>
  <si>
    <t>HUMNA ASGHAR</t>
  </si>
  <si>
    <t>0334-3722537</t>
  </si>
  <si>
    <t>02-322222-016</t>
  </si>
  <si>
    <t>MUHAMMAD OSAMA</t>
  </si>
  <si>
    <t>ARSHAD REHMAN HUSSAIN</t>
  </si>
  <si>
    <t>0334-3722539</t>
  </si>
  <si>
    <t>02-322222-017</t>
  </si>
  <si>
    <t>MUHAMMAD JAZIB</t>
  </si>
  <si>
    <t>MUNIR AHMED RANA</t>
  </si>
  <si>
    <t>0334-3722540</t>
  </si>
  <si>
    <t>02-322222-018</t>
  </si>
  <si>
    <t>MUHAMMAD BILAL KHAN KHATTAK</t>
  </si>
  <si>
    <t>SAMAR DIN KHATTAK</t>
  </si>
  <si>
    <t>0334-3722541</t>
  </si>
  <si>
    <t>02-322222-019</t>
  </si>
  <si>
    <t>0334-3722545</t>
  </si>
  <si>
    <t>02-322222-020</t>
  </si>
  <si>
    <t>HABIBUN NISA</t>
  </si>
  <si>
    <t>0334-3722546</t>
  </si>
  <si>
    <t>02-322222-021</t>
  </si>
  <si>
    <t>SUMAYYA ZAFAR</t>
  </si>
  <si>
    <t>0334-3722547</t>
  </si>
  <si>
    <t>02-322222-022</t>
  </si>
  <si>
    <t>AHMED DAUD</t>
  </si>
  <si>
    <t>MUHAMMAD DAUD SHAH</t>
  </si>
  <si>
    <t>0334-3722548</t>
  </si>
  <si>
    <t>02-322222-023</t>
  </si>
  <si>
    <t>HAFIZ MIRZA MUHAMMAD SAMAD</t>
  </si>
  <si>
    <t>MIRZA MUHAMMAD SAEED</t>
  </si>
  <si>
    <t>0334-3722549</t>
  </si>
  <si>
    <t>02-322222-024</t>
  </si>
  <si>
    <t>MUHAMMAD TALHA TARIQ</t>
  </si>
  <si>
    <t>TARIQ NASEER KHILJI</t>
  </si>
  <si>
    <t>0334-3722550</t>
  </si>
  <si>
    <t>02-322222-025</t>
  </si>
  <si>
    <t>OWAIS ALI</t>
  </si>
  <si>
    <t>MUHAMMAD BANARAS KHAN</t>
  </si>
  <si>
    <t>0334-3722551</t>
  </si>
  <si>
    <t>02-322222-026</t>
  </si>
  <si>
    <t>SHAGUFTA NOOR</t>
  </si>
  <si>
    <t>0334-3722552</t>
  </si>
  <si>
    <t>02-322222-027</t>
  </si>
  <si>
    <t>ARJUMAND SAEED SHAIKH</t>
  </si>
  <si>
    <t>SAEED AHMED SHAIKH</t>
  </si>
  <si>
    <t>0334-3722553</t>
  </si>
  <si>
    <t>02-322222-028</t>
  </si>
  <si>
    <t>AQSA MUGHAL</t>
  </si>
  <si>
    <t>MUHAMMAD RAHZAN</t>
  </si>
  <si>
    <t>0334-3722554</t>
  </si>
  <si>
    <t>02-322222-029</t>
  </si>
  <si>
    <t>FAHAD SHAHZAD</t>
  </si>
  <si>
    <t>BASHIR AHMED MANGI</t>
  </si>
  <si>
    <t>0334-3722555</t>
  </si>
  <si>
    <t>02-322222-030</t>
  </si>
  <si>
    <t>MUHAMMAD SAJJAD AKRAM</t>
  </si>
  <si>
    <t>0334-3722556</t>
  </si>
  <si>
    <t>02-322222-031</t>
  </si>
  <si>
    <t>MUHAMMAD ZOHAIB AZAM</t>
  </si>
  <si>
    <t>MUHAMMAD AZAM KHAN</t>
  </si>
  <si>
    <t>0334-3722557</t>
  </si>
  <si>
    <t>02-322222-032</t>
  </si>
  <si>
    <t>SAMREENA IQBAL</t>
  </si>
  <si>
    <t>MASOOD IQBAL</t>
  </si>
  <si>
    <t>0334-3722558</t>
  </si>
  <si>
    <t>02-324222-001</t>
  </si>
  <si>
    <t>TANZEEL KHALID</t>
  </si>
  <si>
    <t>KHALID TANVEER AHMED</t>
  </si>
  <si>
    <t>0320-0216503</t>
  </si>
  <si>
    <t>02-324222-002</t>
  </si>
  <si>
    <t>SITARA HAROON</t>
  </si>
  <si>
    <t>MUHAMMAD HAROON</t>
  </si>
  <si>
    <t>0335-2106570</t>
  </si>
  <si>
    <t>02-324222-003</t>
  </si>
  <si>
    <t>SUMMAIYAH ZIA</t>
  </si>
  <si>
    <t>ZIAUDDIN</t>
  </si>
  <si>
    <t>0314-4479123</t>
  </si>
  <si>
    <t>02-324222-005</t>
  </si>
  <si>
    <t>SIDRA KHAN</t>
  </si>
  <si>
    <t>MUHAMMAD WAQAS SULEMAN</t>
  </si>
  <si>
    <t>0314-4479125</t>
  </si>
  <si>
    <t>02-324222-006</t>
  </si>
  <si>
    <t>SYED ZAKI RAZA</t>
  </si>
  <si>
    <t>SYED TAUQIR AHMED</t>
  </si>
  <si>
    <t>0314-4479126</t>
  </si>
  <si>
    <t>02-324222-007</t>
  </si>
  <si>
    <t>MAHIRA ANWER</t>
  </si>
  <si>
    <t>MUHAMMAD ANWER SAYEED</t>
  </si>
  <si>
    <t>0314-4479129</t>
  </si>
  <si>
    <t>02-324222-008</t>
  </si>
  <si>
    <t>ZARMEEN KHAN</t>
  </si>
  <si>
    <t>M. SHAMIM AKHTAR</t>
  </si>
  <si>
    <t>0314-4479130</t>
  </si>
  <si>
    <t>02-324222-009</t>
  </si>
  <si>
    <t>HAFSA AHMED</t>
  </si>
  <si>
    <t>IRSHAD AHMED NIAZI</t>
  </si>
  <si>
    <t>0314-4479131</t>
  </si>
  <si>
    <t>02-324222-010</t>
  </si>
  <si>
    <t>RIMSHA KHAN</t>
  </si>
  <si>
    <t>MUBASHIR HUSSAIN KHAN</t>
  </si>
  <si>
    <t>0314-4479132</t>
  </si>
  <si>
    <t>02-324222-011</t>
  </si>
  <si>
    <t>SEHAR SHAMSHUDDIN THARANI</t>
  </si>
  <si>
    <t>SHAMSHUDDIN SADRUDDIN THARANI</t>
  </si>
  <si>
    <t>0314-4479133</t>
  </si>
  <si>
    <t>02-324222-012</t>
  </si>
  <si>
    <t>ZOHA KHALID</t>
  </si>
  <si>
    <t>0314-4479134</t>
  </si>
  <si>
    <t>02-324222-013</t>
  </si>
  <si>
    <t>AISHA SHAH</t>
  </si>
  <si>
    <t>SHAHID NAFEES SHAH</t>
  </si>
  <si>
    <t>0314-4479135</t>
  </si>
  <si>
    <t>02-324222-014</t>
  </si>
  <si>
    <t>KIRAN SHOUKAT</t>
  </si>
  <si>
    <t>MUHAMMAD SHOUKAT</t>
  </si>
  <si>
    <t>0314-4479136</t>
  </si>
  <si>
    <t>02-324222-015</t>
  </si>
  <si>
    <t>SYEDA SADAF ABID HUSSAINI</t>
  </si>
  <si>
    <t>SYED ABID HUSSAINI</t>
  </si>
  <si>
    <t>0314-4479137</t>
  </si>
  <si>
    <t>02-324222-016</t>
  </si>
  <si>
    <t>ZABIHA</t>
  </si>
  <si>
    <t>ZAHIR ALI</t>
  </si>
  <si>
    <t>0314-4479138</t>
  </si>
  <si>
    <t>02-324222-017</t>
  </si>
  <si>
    <t>SIDRA ARSHAD</t>
  </si>
  <si>
    <t>0314-4479139</t>
  </si>
  <si>
    <t>02-324222-018</t>
  </si>
  <si>
    <t>FARIHA AKBAR</t>
  </si>
  <si>
    <t>0314-4479140</t>
  </si>
  <si>
    <t>MBA(WEEKEND PROGRAM) - 1.5 Years  (Spring 2023 - Spring 2024)</t>
  </si>
  <si>
    <t>02-321231-001</t>
  </si>
  <si>
    <t>02-321231-002</t>
  </si>
  <si>
    <t>AISHA MANSOOR ALI</t>
  </si>
  <si>
    <t>02-321231-003</t>
  </si>
  <si>
    <t>SABA</t>
  </si>
  <si>
    <t>02-321231-004</t>
  </si>
  <si>
    <t>MUHAMMAD TAJAMUL SHAHID</t>
  </si>
  <si>
    <t>02-321231-005</t>
  </si>
  <si>
    <t>MISBAH PERVEZ</t>
  </si>
  <si>
    <t>PERVEZ IQBAL</t>
  </si>
  <si>
    <t>02-321231-006</t>
  </si>
  <si>
    <t>NEHA ADIL ZAIDI</t>
  </si>
  <si>
    <t>SYED ALI ADIL ZAIDI</t>
  </si>
  <si>
    <t>02-321231-007</t>
  </si>
  <si>
    <t>ALI MURTAZA</t>
  </si>
  <si>
    <t>NOREZ KHAN</t>
  </si>
  <si>
    <t>02-321231-008</t>
  </si>
  <si>
    <t>MUHAMMAD TAUSEEQUE RAZA QIZILBASH</t>
  </si>
  <si>
    <t>ALTAF HUSSAIN QIZILBASH</t>
  </si>
  <si>
    <t>02-321231-009</t>
  </si>
  <si>
    <t>GHAFRAN AKBAR</t>
  </si>
  <si>
    <t>02-321231-010</t>
  </si>
  <si>
    <t>ZOHRA BALOCH</t>
  </si>
  <si>
    <t>02-321231-011</t>
  </si>
  <si>
    <t>OSAMA MAZHAR</t>
  </si>
  <si>
    <t>MAZHAR KHALEEL AHMED KHAN</t>
  </si>
  <si>
    <t>02-321231-012</t>
  </si>
  <si>
    <t>HUSSAIN JAVED</t>
  </si>
  <si>
    <t>JAVED KHAN</t>
  </si>
  <si>
    <t>02-321231-013</t>
  </si>
  <si>
    <t>MAHAM NEANL</t>
  </si>
  <si>
    <t>NEHAL AHMED</t>
  </si>
  <si>
    <t>02-321231-014</t>
  </si>
  <si>
    <t>RABIA</t>
  </si>
  <si>
    <t>ABDUL LATIF</t>
  </si>
  <si>
    <t>02-321231-015</t>
  </si>
  <si>
    <t>SEHRISH</t>
  </si>
  <si>
    <t>02-321231-016</t>
  </si>
  <si>
    <t>RAHEEN ASIF</t>
  </si>
  <si>
    <t>ASIF HUSSAIN</t>
  </si>
  <si>
    <t>02-321231-017</t>
  </si>
  <si>
    <t>SAMAN RAZA</t>
  </si>
  <si>
    <t>MUHAMMAD RAZA</t>
  </si>
  <si>
    <t>02-321231-018</t>
  </si>
  <si>
    <t>AKHTER OWAIS SIDDIQUI</t>
  </si>
  <si>
    <t>MUHAMMAD YOUSUF ALI SIDDIQUI</t>
  </si>
  <si>
    <t>02-321231-019</t>
  </si>
  <si>
    <t>ZOHA</t>
  </si>
  <si>
    <t>ASLAM AHMED</t>
  </si>
  <si>
    <t>02-321231-020</t>
  </si>
  <si>
    <t>MUHAMMAD HAMZA ALI KHAN</t>
  </si>
  <si>
    <t>MUHAMMAD GULRAYS KHAN</t>
  </si>
  <si>
    <t>02-321231-021</t>
  </si>
  <si>
    <t>MUDASAR RABANI</t>
  </si>
  <si>
    <t>GHULAM RABANI</t>
  </si>
  <si>
    <t>02-321231-022</t>
  </si>
  <si>
    <t>ABEEN SHAL</t>
  </si>
  <si>
    <t>ZAEEM MALOOF</t>
  </si>
  <si>
    <t>02-321231-023</t>
  </si>
  <si>
    <t>ASFIYA TARIQ</t>
  </si>
  <si>
    <t>SHAKEEL TARIQ</t>
  </si>
  <si>
    <t>02-321231-024</t>
  </si>
  <si>
    <t>02-321231-025</t>
  </si>
  <si>
    <t>02-321231-026</t>
  </si>
  <si>
    <t>UROOJ IRSHAD ABBASI</t>
  </si>
  <si>
    <t>MUHAMMAD IRSHAD ABBASI</t>
  </si>
  <si>
    <t>02-321231-028</t>
  </si>
  <si>
    <t>SAMAN ARSHAD</t>
  </si>
  <si>
    <t>MALIK ARSHAD MEHMOOD</t>
  </si>
  <si>
    <t>02-321231-029</t>
  </si>
  <si>
    <t>MASOOMA BAKHTAWAR</t>
  </si>
  <si>
    <t>ABDUL WAJID</t>
  </si>
  <si>
    <t>02-321231-030</t>
  </si>
  <si>
    <t>FAUZIA ALI</t>
  </si>
  <si>
    <t>ZULFIQAR ALI KORAI</t>
  </si>
  <si>
    <t>02-321231-031</t>
  </si>
  <si>
    <t>02-321231-032</t>
  </si>
  <si>
    <t>UROOJ FATIMA</t>
  </si>
  <si>
    <t>ALLAH BUKSH MEMON</t>
  </si>
  <si>
    <t>02-321231-033</t>
  </si>
  <si>
    <t>AIMAN ABRAR</t>
  </si>
  <si>
    <t>SYED ABRAR ALI</t>
  </si>
  <si>
    <t>02-321231-034</t>
  </si>
  <si>
    <t>ABDUL AHAD MOTEN</t>
  </si>
  <si>
    <t>02-321231-035</t>
  </si>
  <si>
    <t>MUSKAN FAISAL</t>
  </si>
  <si>
    <t>MUHAMMAD FAISAL</t>
  </si>
  <si>
    <t>02-321231-036</t>
  </si>
  <si>
    <t>SYED UMAIR HUSSAIN SHAH</t>
  </si>
  <si>
    <t>SYED AAMIR HUSSAIN</t>
  </si>
  <si>
    <t>02-321231-037</t>
  </si>
  <si>
    <t>SHARMEEN RAZA</t>
  </si>
  <si>
    <t>02-321231-038</t>
  </si>
  <si>
    <t>HUMAIS</t>
  </si>
  <si>
    <t>MINHAS YOUNUS SIDDIQUI</t>
  </si>
  <si>
    <t>02-321231-039</t>
  </si>
  <si>
    <t>SHARJEEL</t>
  </si>
  <si>
    <t>ABDUL RAHEEM</t>
  </si>
  <si>
    <t>02-321231-040</t>
  </si>
  <si>
    <t>AURANGZEB QASIM</t>
  </si>
  <si>
    <t>QASIM ALI</t>
  </si>
  <si>
    <t>02-321231-041</t>
  </si>
  <si>
    <t>MUHAMMAD YASEEN ALVI</t>
  </si>
  <si>
    <t>AHMED NADEEM ALVI</t>
  </si>
  <si>
    <t>02-321231-042</t>
  </si>
  <si>
    <t>SAJAL MASOOD</t>
  </si>
  <si>
    <t>02-321231-043</t>
  </si>
  <si>
    <t>AREEBA SALEEM</t>
  </si>
  <si>
    <t>SALEEM PAKHALI</t>
  </si>
  <si>
    <t>02-321231-044</t>
  </si>
  <si>
    <t>BILAL ARIF</t>
  </si>
  <si>
    <t>ARIF NAZIR</t>
  </si>
  <si>
    <t>02-321231-045</t>
  </si>
  <si>
    <t>HAMMAD NAWAZ</t>
  </si>
  <si>
    <t>02-321231-046</t>
  </si>
  <si>
    <t>SHEEMA AWAISS</t>
  </si>
  <si>
    <t>SYED MUHAMMAD AWAISS</t>
  </si>
  <si>
    <t>02-321231-047</t>
  </si>
  <si>
    <t>OSAMA ALI</t>
  </si>
  <si>
    <t>02-321231-048</t>
  </si>
  <si>
    <t>MARIA ARSHAD</t>
  </si>
  <si>
    <t>02-321231-049</t>
  </si>
  <si>
    <t>SYED MUHAMMAD HASAN RIZVI</t>
  </si>
  <si>
    <t>SYED MUHAMMAD MUSTEHSAN RIZVI</t>
  </si>
  <si>
    <t>02-321231-050</t>
  </si>
  <si>
    <t>ATTA UR REHMAN ABBASI</t>
  </si>
  <si>
    <t>02-321231-051</t>
  </si>
  <si>
    <t>SYED SAMEER ALI</t>
  </si>
  <si>
    <t>SYED NAZEER ALI</t>
  </si>
  <si>
    <t>02-321231-052</t>
  </si>
  <si>
    <t>RAJA BAHAR ALI</t>
  </si>
  <si>
    <t>RAJA GUL BAHAR</t>
  </si>
  <si>
    <t>02-321231-053</t>
  </si>
  <si>
    <t>HASEEBA KANWAL</t>
  </si>
  <si>
    <t>MUHAMMAD BANARAS</t>
  </si>
  <si>
    <t>02-321231-054</t>
  </si>
  <si>
    <t>ZOHAIB MAQSOOD</t>
  </si>
  <si>
    <t>MAQSOOD PERVEZ</t>
  </si>
  <si>
    <t>02-321231-055</t>
  </si>
  <si>
    <t>ILYAS</t>
  </si>
  <si>
    <t>02-321231-056</t>
  </si>
  <si>
    <t>AISHA ABID CHAUHAN</t>
  </si>
  <si>
    <t>MUHAMMAD ABID CHAUHAN</t>
  </si>
  <si>
    <t>02-321231-057</t>
  </si>
  <si>
    <t>SYED ABDULLAH SHAH</t>
  </si>
  <si>
    <t>SYED SIRAJ UDDIN</t>
  </si>
  <si>
    <t>02-321231-058</t>
  </si>
  <si>
    <t>NAMRA AMJAD</t>
  </si>
  <si>
    <t>02-321231-059</t>
  </si>
  <si>
    <t>MARYAM ANWER</t>
  </si>
  <si>
    <t>MUHAMMAD ANWER</t>
  </si>
  <si>
    <t>02-321231-060</t>
  </si>
  <si>
    <t>MUHAMMAD HAIDER USMAN</t>
  </si>
  <si>
    <t>MUHAMMAD ASHIQ USMAN</t>
  </si>
  <si>
    <t>02-321231-061</t>
  </si>
  <si>
    <t>ARIBA ALTAF</t>
  </si>
  <si>
    <t>ALTAF HUSSAIN</t>
  </si>
  <si>
    <t>02-321231-062</t>
  </si>
  <si>
    <t>HANIA SHAFI</t>
  </si>
  <si>
    <t>MUHAMMAD SHAFI</t>
  </si>
  <si>
    <t>02-321231-063</t>
  </si>
  <si>
    <t>AYESHA AFZAL</t>
  </si>
  <si>
    <t>02-321231-064</t>
  </si>
  <si>
    <t>MUHAMMAD ASIF KHAN</t>
  </si>
  <si>
    <t>MUHAMMAD REHMAN</t>
  </si>
  <si>
    <t>MBA(WEEKEND PROGRAM) - 2 Years (Spring 2023 - Fall 2024)</t>
  </si>
  <si>
    <t>02-322231-001</t>
  </si>
  <si>
    <t>NAIMA KHALIL</t>
  </si>
  <si>
    <t>02-322231-002</t>
  </si>
  <si>
    <t>RUMSHA NASEER</t>
  </si>
  <si>
    <t>02-322231-003</t>
  </si>
  <si>
    <t>SYED BABUR ALI</t>
  </si>
  <si>
    <t>02-322231-004</t>
  </si>
  <si>
    <t>KINZA KHALID</t>
  </si>
  <si>
    <t>KHALID</t>
  </si>
  <si>
    <t>02-322231-006</t>
  </si>
  <si>
    <t>UMER REHMAN</t>
  </si>
  <si>
    <t>02-322231-007</t>
  </si>
  <si>
    <t>ZULFIQAR AHMED KHAN</t>
  </si>
  <si>
    <t>MUHAMMAD RAMZAN KHAN</t>
  </si>
  <si>
    <t>02-322231-008</t>
  </si>
  <si>
    <t>MOHAMMAD ZAIN UL ABEDIN</t>
  </si>
  <si>
    <t>MOHAMMAD MALIK</t>
  </si>
  <si>
    <t>02-322231-009</t>
  </si>
  <si>
    <t>DANISH KARIM</t>
  </si>
  <si>
    <t>REHMAT AMAN</t>
  </si>
  <si>
    <t>02-322231-010</t>
  </si>
  <si>
    <t>HAMNA PERVEZ</t>
  </si>
  <si>
    <t>SYED PERVEZ AHMED</t>
  </si>
  <si>
    <t>02-322231-012</t>
  </si>
  <si>
    <t>UMME AIMEN IMRAN</t>
  </si>
  <si>
    <t>IMRAN MIRZA</t>
  </si>
  <si>
    <t>02-322231-013</t>
  </si>
  <si>
    <t>NADEEM UL HASSAN</t>
  </si>
  <si>
    <t>02-322231-014</t>
  </si>
  <si>
    <t>AFIFAH SHAKOOR KHAN</t>
  </si>
  <si>
    <t>ABDUL SHAKOOR KHAN</t>
  </si>
  <si>
    <t>02-322231-015</t>
  </si>
  <si>
    <t>MUHAMMAD SAFEER</t>
  </si>
  <si>
    <t>IMTIAZ AHMAD</t>
  </si>
  <si>
    <t>02-322231-016</t>
  </si>
  <si>
    <t>AHMED RAZA KHAN NIAZI</t>
  </si>
  <si>
    <t>SHER KHAN NIAZI</t>
  </si>
  <si>
    <t>02-322231-017</t>
  </si>
  <si>
    <t>MUHAMMAD ALWAZ KHAN</t>
  </si>
  <si>
    <t>NASEEM AKHTER KHAN</t>
  </si>
  <si>
    <t>02-322231-018</t>
  </si>
  <si>
    <t>MUHAMMAD SHAH ZAIB</t>
  </si>
  <si>
    <t>MUHAMMAD JAHAN ZAIB</t>
  </si>
  <si>
    <t>02-322231-019</t>
  </si>
  <si>
    <t>SYED MUHAMMAD ASAD</t>
  </si>
  <si>
    <t>SYED MUHAMMAD KHALID</t>
  </si>
  <si>
    <t>02-322231-020</t>
  </si>
  <si>
    <t>MUHAMMAD MOID</t>
  </si>
  <si>
    <t>MUHAMMAD BARKAT</t>
  </si>
  <si>
    <t>02-322231-021</t>
  </si>
  <si>
    <t>SHAIR ALI HAIDER</t>
  </si>
  <si>
    <t>02-322231-023</t>
  </si>
  <si>
    <t>TAHA ABDULLAH</t>
  </si>
  <si>
    <t>02-322231-024</t>
  </si>
  <si>
    <t>FARHAN NOORUDDIN</t>
  </si>
  <si>
    <t>NOORUDDIN</t>
  </si>
  <si>
    <t>02-322231-025</t>
  </si>
  <si>
    <t>ZAINAB ILYAS</t>
  </si>
  <si>
    <t>02-322231-026</t>
  </si>
  <si>
    <t>FAZIL NAVEED</t>
  </si>
  <si>
    <t>02-322231-027</t>
  </si>
  <si>
    <t>KANZA FATIMA KHAN</t>
  </si>
  <si>
    <t>NASIR JAMAL KHAN</t>
  </si>
  <si>
    <t>02-322231-028</t>
  </si>
  <si>
    <t>HARIS EJAZ</t>
  </si>
  <si>
    <t>EJAZ HUSSAIN</t>
  </si>
  <si>
    <t>02-324231-001</t>
  </si>
  <si>
    <t>ROOFIA MUJTABA KHAN</t>
  </si>
  <si>
    <t>GHULAM MUJTABA KHAN</t>
  </si>
  <si>
    <t>02-324231-002</t>
  </si>
  <si>
    <t>SAMEEMA KIRAN</t>
  </si>
  <si>
    <t>QAISER ZAMAN KHAN</t>
  </si>
  <si>
    <t>02-324231-003</t>
  </si>
  <si>
    <t>IFRA WARIS</t>
  </si>
  <si>
    <t>SYED WARIS ALI</t>
  </si>
  <si>
    <t>02-324231-004</t>
  </si>
  <si>
    <t>ZAINAB AFROZ</t>
  </si>
  <si>
    <t>MUHAMMAD AFROZ</t>
  </si>
  <si>
    <t>02-324231-005</t>
  </si>
  <si>
    <t>HARIM MUMTAZ</t>
  </si>
  <si>
    <t>MUMTAZ HUSSAIN</t>
  </si>
  <si>
    <t>02-324231-006</t>
  </si>
  <si>
    <t>ANILA SHARIF</t>
  </si>
  <si>
    <t>MUHAMMAD SHARIF AHMED</t>
  </si>
  <si>
    <t>02-324231-007</t>
  </si>
  <si>
    <t>IQRA CHUHAN</t>
  </si>
  <si>
    <t>MUHAMMAD SAEED CHUHAN</t>
  </si>
  <si>
    <t>02-324231-008</t>
  </si>
  <si>
    <t>ZAINAB IFTIKHAR</t>
  </si>
  <si>
    <t>02-324231-009</t>
  </si>
  <si>
    <t>HAFZA MISBAH YOUSAF</t>
  </si>
  <si>
    <t>02-324231-010</t>
  </si>
  <si>
    <t>ANMOL</t>
  </si>
  <si>
    <t>02-324231-011</t>
  </si>
  <si>
    <t>FOQEHA SHAIKH</t>
  </si>
  <si>
    <t>SHAIKH TARIQ SHAKOOR</t>
  </si>
  <si>
    <t>02-324231-012</t>
  </si>
  <si>
    <t>IFRAH SIRAJ</t>
  </si>
  <si>
    <t>02-324231-013</t>
  </si>
  <si>
    <t>AYESHA AHMED</t>
  </si>
  <si>
    <t>AHMED ALI SIDDIQUI</t>
  </si>
  <si>
    <t>02-324231-014</t>
  </si>
  <si>
    <t>MEMOONA SUNDUS</t>
  </si>
  <si>
    <t>02-324231-015</t>
  </si>
  <si>
    <t>FAHILA JAWWAD</t>
  </si>
  <si>
    <t>SYED JAWWAD ALI</t>
  </si>
  <si>
    <t>02-324231-016</t>
  </si>
  <si>
    <t>HAFSA ASHRAF</t>
  </si>
  <si>
    <t>02-324231-017</t>
  </si>
  <si>
    <t>MUSTANSIR MEHBOOB HUSSAIN</t>
  </si>
  <si>
    <t>MEHBOOB HUSSAIN</t>
  </si>
  <si>
    <t>02-324231-018</t>
  </si>
  <si>
    <t>RUBA HAFEEZ</t>
  </si>
  <si>
    <t>RANA ABDUL HAFEEZ</t>
  </si>
  <si>
    <t>0314-4479141</t>
  </si>
  <si>
    <t>02-324231-019</t>
  </si>
  <si>
    <t>YUSRA NAVEED KHAN</t>
  </si>
  <si>
    <t>NAVEED IDREES KHAN</t>
  </si>
  <si>
    <t>0314-4479142</t>
  </si>
  <si>
    <t>02-324231-020</t>
  </si>
  <si>
    <t>0314-4479143</t>
  </si>
  <si>
    <t>MBA(WEEKEND PROGRAM) - 1.5 Years  (Fall 2023 - Fall 2024)</t>
  </si>
  <si>
    <t>02-321232-001</t>
  </si>
  <si>
    <t>SYED ZAIN AHMED SUBZWARI</t>
  </si>
  <si>
    <t>SYED IMTIAZ AHMED SUBZWARI</t>
  </si>
  <si>
    <t>02-321232-002</t>
  </si>
  <si>
    <t>SYED AUN ALI NAQVI</t>
  </si>
  <si>
    <t>SYED HASSAN TAHIR NAQVI</t>
  </si>
  <si>
    <t>02-321232-003</t>
  </si>
  <si>
    <t>MEHWISH KHAN</t>
  </si>
  <si>
    <t>MUHAMMAD SAJID KHAN</t>
  </si>
  <si>
    <t>02-321232-004</t>
  </si>
  <si>
    <t>SYED MOBBASHIR HASSAN RIZVI</t>
  </si>
  <si>
    <t>DR. SYED ZAFAR UL HASSAN RIZVI</t>
  </si>
  <si>
    <t>02-321232-005</t>
  </si>
  <si>
    <t>FAIZA TAHIR</t>
  </si>
  <si>
    <t>TAHIR SIDDIQUE</t>
  </si>
  <si>
    <t>02-321232-006</t>
  </si>
  <si>
    <t>AREEBA SHABBIR AWAN</t>
  </si>
  <si>
    <t>MUHAMMAD SHABBIR AWAN</t>
  </si>
  <si>
    <t>02-321232-007</t>
  </si>
  <si>
    <t>MUNEEBA</t>
  </si>
  <si>
    <t>ABDUL SHAKOOR</t>
  </si>
  <si>
    <t>02-321232-008</t>
  </si>
  <si>
    <t>AFREEN</t>
  </si>
  <si>
    <t>02-321232-009</t>
  </si>
  <si>
    <t>UMEMA IMRAN</t>
  </si>
  <si>
    <t>SYED IMRAN ULLAH</t>
  </si>
  <si>
    <t>02-321232-010</t>
  </si>
  <si>
    <t>SUMBUL MUSTAQEEM</t>
  </si>
  <si>
    <t>MUHAMMAD MUSTAQEEM</t>
  </si>
  <si>
    <t>02-321232-011</t>
  </si>
  <si>
    <t>MUHAMMAD SAAD UR REHMAN</t>
  </si>
  <si>
    <t>MUHAMMAD PERVAIZ ZAI</t>
  </si>
  <si>
    <t>02-321232-012</t>
  </si>
  <si>
    <t>ABDUL WASAY PEERZADA</t>
  </si>
  <si>
    <t>ABDUL RAOUF PEERZADA</t>
  </si>
  <si>
    <t>02-321232-013</t>
  </si>
  <si>
    <t>AMMAR SALEEM</t>
  </si>
  <si>
    <t>02-321232-014</t>
  </si>
  <si>
    <t>RIJA CHISHTY</t>
  </si>
  <si>
    <t>ABDUL KHALIQ CHISTY</t>
  </si>
  <si>
    <t>02-321232-015</t>
  </si>
  <si>
    <t>SYED AFNAN ALI</t>
  </si>
  <si>
    <t>SYED KAMRAN ALI</t>
  </si>
  <si>
    <t>02-321232-016</t>
  </si>
  <si>
    <t>MUHAMMAD USAMA SAEED</t>
  </si>
  <si>
    <t>02-321232-017</t>
  </si>
  <si>
    <t>MUHAMMAD SHEHRYAR</t>
  </si>
  <si>
    <t>02-321232-018</t>
  </si>
  <si>
    <t>AISHA SHAKIR</t>
  </si>
  <si>
    <t>SHAKIR HAMZA</t>
  </si>
  <si>
    <t>02-321232-019</t>
  </si>
  <si>
    <t>RABIA MAQBOOL</t>
  </si>
  <si>
    <t>MAQBOOL HUSSAIN</t>
  </si>
  <si>
    <t>02-321232-020</t>
  </si>
  <si>
    <t>MUQADDAS HAFEEZ</t>
  </si>
  <si>
    <t>02-321232-021</t>
  </si>
  <si>
    <t>TOOBA ISHAQUE</t>
  </si>
  <si>
    <t>HAFIZ MUHAMMAD ISHAQUE</t>
  </si>
  <si>
    <t>02-321232-022</t>
  </si>
  <si>
    <t>AZFAR MUJTABA</t>
  </si>
  <si>
    <t>02-321232-023</t>
  </si>
  <si>
    <t>SUMMAIYA</t>
  </si>
  <si>
    <t>JAVAID IQBAL</t>
  </si>
  <si>
    <t>02-321232-024</t>
  </si>
  <si>
    <t>02-321232-025</t>
  </si>
  <si>
    <t>HABIBA FAISAL</t>
  </si>
  <si>
    <t>FAISAL JALEEL QURAISHI</t>
  </si>
  <si>
    <t>02-321232-026</t>
  </si>
  <si>
    <t>HABIBA AFZAL</t>
  </si>
  <si>
    <t>02-321232-027</t>
  </si>
  <si>
    <t>ABDUL QADEER RAFIQ</t>
  </si>
  <si>
    <t>02-321232-028</t>
  </si>
  <si>
    <t>MUHAMMAD HAMMAD RAIS</t>
  </si>
  <si>
    <t>RAIS UDDIN</t>
  </si>
  <si>
    <t>02-321232-029</t>
  </si>
  <si>
    <t>MUNEERA KHAN</t>
  </si>
  <si>
    <t>MUHAMMAD MUNEEM KHAN</t>
  </si>
  <si>
    <t>02-321232-030</t>
  </si>
  <si>
    <t>SANA WAQAR</t>
  </si>
  <si>
    <t>SYED WAQAR HUSSAINI</t>
  </si>
  <si>
    <t>02-321232-031</t>
  </si>
  <si>
    <t>NIGHUM FAYYAZ</t>
  </si>
  <si>
    <t>FAYYAZ UL HASSAN</t>
  </si>
  <si>
    <t>02-321232-032</t>
  </si>
  <si>
    <t>SYED MUHAMMAD ALI SHAH</t>
  </si>
  <si>
    <t>SYED ABBAS ALI SHAH</t>
  </si>
  <si>
    <t>02-321232-033</t>
  </si>
  <si>
    <t>SAIMA BATOOL</t>
  </si>
  <si>
    <t>SARFRAZ ALI</t>
  </si>
  <si>
    <t>02-321232-034</t>
  </si>
  <si>
    <t>ALI HAIDER NAZIM</t>
  </si>
  <si>
    <t>NAZIM HUSSAIN</t>
  </si>
  <si>
    <t>02-321232-035</t>
  </si>
  <si>
    <t>ASIM ANWAR</t>
  </si>
  <si>
    <t>ANWAR HASAN</t>
  </si>
  <si>
    <t>02-321232-036</t>
  </si>
  <si>
    <t>JUNAID JABBAR</t>
  </si>
  <si>
    <t>02-321232-037</t>
  </si>
  <si>
    <t>MUHAMMAD BILAL NOMAN SABIR</t>
  </si>
  <si>
    <t>02-321232-038</t>
  </si>
  <si>
    <t>02-321232-039</t>
  </si>
  <si>
    <t>ERUM</t>
  </si>
  <si>
    <t>02-321232-040</t>
  </si>
  <si>
    <t>SHEZA AHMED</t>
  </si>
  <si>
    <t>SYED AHMED MUJTABA</t>
  </si>
  <si>
    <t>02-321232-041</t>
  </si>
  <si>
    <t>SHANZA RAO</t>
  </si>
  <si>
    <t>MUHAMMAD JAMIL RAO</t>
  </si>
  <si>
    <t>02-321232-042</t>
  </si>
  <si>
    <t>TOOBA SHABBIR</t>
  </si>
  <si>
    <t>02-321232-043</t>
  </si>
  <si>
    <t>ANUM</t>
  </si>
  <si>
    <t>02-321232-044</t>
  </si>
  <si>
    <t>02-321232-045</t>
  </si>
  <si>
    <t>ABRAR AHMED</t>
  </si>
  <si>
    <t>FARYAD AHMED</t>
  </si>
  <si>
    <t>02-321232-046</t>
  </si>
  <si>
    <t>UMAMA MUJEEB</t>
  </si>
  <si>
    <t>02-321232-047</t>
  </si>
  <si>
    <t>MUHAMMAD AWAIS</t>
  </si>
  <si>
    <t>02-321232-048</t>
  </si>
  <si>
    <t>MIRZA MUHAMMAD RAZA</t>
  </si>
  <si>
    <t>MIRZA ABBAS ALI</t>
  </si>
  <si>
    <t>02-321232-049</t>
  </si>
  <si>
    <t>HYDER ALI</t>
  </si>
  <si>
    <t>MUHAMMAD WASEEM</t>
  </si>
  <si>
    <t>02-321232-050</t>
  </si>
  <si>
    <t>FARYAL TABASSUM</t>
  </si>
  <si>
    <t>SYED UMEED ALI</t>
  </si>
  <si>
    <t>02-321232-051</t>
  </si>
  <si>
    <t>SHAHRYAR ABBAS</t>
  </si>
  <si>
    <t>SHIRAZ ALAM SHAH</t>
  </si>
  <si>
    <t>02-321232-052</t>
  </si>
  <si>
    <t>SANIA YASIN</t>
  </si>
  <si>
    <t>02-321232-053</t>
  </si>
  <si>
    <t>TAHREEM ZAKIR</t>
  </si>
  <si>
    <t>02-321232-054</t>
  </si>
  <si>
    <t>SYED DANIYAL HUSSAINI</t>
  </si>
  <si>
    <t>SYED MUSTAFA KAMAL HUSSAINI</t>
  </si>
  <si>
    <t>02-321232-055</t>
  </si>
  <si>
    <t>AMNA IMRAN</t>
  </si>
  <si>
    <t>SYED IMRAN ALI</t>
  </si>
  <si>
    <t>02-321232-056</t>
  </si>
  <si>
    <t>MEHAK QAMAR</t>
  </si>
  <si>
    <t>QAMAR ABBAS</t>
  </si>
  <si>
    <t>02-321232-057</t>
  </si>
  <si>
    <t>IQRA AFTAB AHMED BUKSH</t>
  </si>
  <si>
    <t>AHMED BAKSH AFTAB MEMON</t>
  </si>
  <si>
    <t>02-321232-058</t>
  </si>
  <si>
    <t>RUBA JAVED</t>
  </si>
  <si>
    <t>02-321232-059</t>
  </si>
  <si>
    <t>ALI SHAMSHER</t>
  </si>
  <si>
    <t>SHAMSHER AHMED</t>
  </si>
  <si>
    <t>02-321232-060</t>
  </si>
  <si>
    <t>02-321232-061</t>
  </si>
  <si>
    <t>MADIHA BALOCH</t>
  </si>
  <si>
    <t>ASMI BALOCH</t>
  </si>
  <si>
    <t>02-321232-062</t>
  </si>
  <si>
    <t>02-321232-063</t>
  </si>
  <si>
    <t>MUHAMMAD SHARAIZ BIN JAVED</t>
  </si>
  <si>
    <t>02-321232-064</t>
  </si>
  <si>
    <t>DANISH WAHEED</t>
  </si>
  <si>
    <t>RANA ABDUL WAHEED</t>
  </si>
  <si>
    <t>02-321232-065</t>
  </si>
  <si>
    <t>02-321232-066</t>
  </si>
  <si>
    <t>MUHAMMAD SUFYAN</t>
  </si>
  <si>
    <t>02-321232-067</t>
  </si>
  <si>
    <t>ANOUSHA KAMAL</t>
  </si>
  <si>
    <t>KAMAL PASHA</t>
  </si>
  <si>
    <t>02-321232-068</t>
  </si>
  <si>
    <t>MUHAMMAD AHMED TEMURI</t>
  </si>
  <si>
    <t>RIZWAN SHUJA TEMURI</t>
  </si>
  <si>
    <t>02-321232-069</t>
  </si>
  <si>
    <t>AYESHA KHALID</t>
  </si>
  <si>
    <t>02-321232-070</t>
  </si>
  <si>
    <t>NATASHA ZAMEER</t>
  </si>
  <si>
    <t>SYED ZAMEER ALI</t>
  </si>
  <si>
    <t>02-321232-072</t>
  </si>
  <si>
    <t>MEHREEN FAIZ</t>
  </si>
  <si>
    <t>JAM FAIZ MOHAMMAD</t>
  </si>
  <si>
    <t>02-321232-073</t>
  </si>
  <si>
    <t>MADIHA IFTIKHAR</t>
  </si>
  <si>
    <t>02-321232-074</t>
  </si>
  <si>
    <t>02-321232-075</t>
  </si>
  <si>
    <t>HAMEEDA SHAHREEN</t>
  </si>
  <si>
    <t>SHEIKH MUHAMMAD SHAN E DIN</t>
  </si>
  <si>
    <t>02-321232-076</t>
  </si>
  <si>
    <t>ASAD ZULFIQAR</t>
  </si>
  <si>
    <t>ZULFIQAR ALI BHATTI</t>
  </si>
  <si>
    <t>02-321232-077</t>
  </si>
  <si>
    <t>SYED IQBAL ZAFAR</t>
  </si>
  <si>
    <t>02-321232-078</t>
  </si>
  <si>
    <t>02-321232-079</t>
  </si>
  <si>
    <t>MUHAMMAD HASSAN RIAZ</t>
  </si>
  <si>
    <t>02-321232-080</t>
  </si>
  <si>
    <t>FATIMA BANO</t>
  </si>
  <si>
    <t>MUHAMMAD SHOAIB</t>
  </si>
  <si>
    <t>02-321232-081</t>
  </si>
  <si>
    <t>RANA TALHA NOOR</t>
  </si>
  <si>
    <t>02-321232-082</t>
  </si>
  <si>
    <t>MUHAMMAD USAMA SHAKIL</t>
  </si>
  <si>
    <t>02-321232-083</t>
  </si>
  <si>
    <t>NEHRIS</t>
  </si>
  <si>
    <t>HABIB SHEIKH</t>
  </si>
  <si>
    <t>02-321232-084</t>
  </si>
  <si>
    <t>HISAAN ANWAR KHAN</t>
  </si>
  <si>
    <t>MUHAMMAD ANWAR KHAN</t>
  </si>
  <si>
    <t>02-321232-085</t>
  </si>
  <si>
    <t>IKRAM ANWAR</t>
  </si>
  <si>
    <t>02-321232-086</t>
  </si>
  <si>
    <t>SHAHMEER MALIK</t>
  </si>
  <si>
    <t>FARHAN MALIK</t>
  </si>
  <si>
    <t>02-321232-087</t>
  </si>
  <si>
    <t>HIRA WAHID</t>
  </si>
  <si>
    <t>02-321232-088</t>
  </si>
  <si>
    <t>MUHAMMAD HASSAN HUZAIF</t>
  </si>
  <si>
    <t>02-321232-091</t>
  </si>
  <si>
    <t>MUHAMMAD MOHIB AMIN MARFANI</t>
  </si>
  <si>
    <t>02-321232-092</t>
  </si>
  <si>
    <t>AROOBA</t>
  </si>
  <si>
    <t>MUHAMMAD RAEES ISMAIL</t>
  </si>
  <si>
    <t>02-321232-093</t>
  </si>
  <si>
    <t>SAQUIB ALI</t>
  </si>
  <si>
    <t>02-321232-094</t>
  </si>
  <si>
    <t>FARAZ MEHDI</t>
  </si>
  <si>
    <t>02-321232-095</t>
  </si>
  <si>
    <t>MARYAM BIBI</t>
  </si>
  <si>
    <t>AKHLAQ AHMED</t>
  </si>
  <si>
    <t>02-321232-096</t>
  </si>
  <si>
    <t>GULL GHANWAR</t>
  </si>
  <si>
    <t>BS(Supply Chain Management)
Class 2018-A, 2018-B,2019-A,2019-B</t>
  </si>
  <si>
    <r>
      <t>BAHRIA UNIVERSITY</t>
    </r>
    <r>
      <rPr>
        <b/>
        <u/>
        <sz val="16"/>
        <rFont val="Arial"/>
        <family val="2"/>
      </rPr>
      <t xml:space="preserve"> - (Karachi Campus)</t>
    </r>
  </si>
  <si>
    <t xml:space="preserve">DAY - ll SESSION - l  </t>
  </si>
  <si>
    <t>BS(Eco&amp;Fin) Fall 2020 - Spring 2024  (6 years 72 Months)</t>
  </si>
  <si>
    <t>BS (Psychology) Fall 2020 - Spring 2024</t>
  </si>
  <si>
    <t>S#</t>
  </si>
  <si>
    <t>REGISTRATION</t>
  </si>
  <si>
    <t>ENROLLMENT</t>
  </si>
  <si>
    <t>NAME</t>
  </si>
  <si>
    <t>05-171202-115</t>
  </si>
  <si>
    <t>JUMAINAH NASIR UDDIN</t>
  </si>
  <si>
    <t>05-171202-128</t>
  </si>
  <si>
    <t>AROOFA AYAZ</t>
  </si>
  <si>
    <t>05-171202-194</t>
  </si>
  <si>
    <t>FARIYA USAMA</t>
  </si>
  <si>
    <t>05-171202-062</t>
  </si>
  <si>
    <t>HAFSA MUSTAFA HASAN</t>
  </si>
  <si>
    <t>05-171202-201</t>
  </si>
  <si>
    <t>ZAINAB AMIR HUSSAIN</t>
  </si>
  <si>
    <t>05-171202-089</t>
  </si>
  <si>
    <t>RAHIMA NISAR</t>
  </si>
  <si>
    <t>05-171202-104</t>
  </si>
  <si>
    <t>JAVERIA HUSSAIN</t>
  </si>
  <si>
    <t>05-171202-060</t>
  </si>
  <si>
    <t>SYEDA AFEEFAH NOMAN</t>
  </si>
  <si>
    <t>05-171202-111</t>
  </si>
  <si>
    <t>MARIAM KHURSHEED</t>
  </si>
  <si>
    <t>05-171202-077</t>
  </si>
  <si>
    <t>GHANIA JELANI</t>
  </si>
  <si>
    <t>05-171202-165</t>
  </si>
  <si>
    <t>HANIA SAAD</t>
  </si>
  <si>
    <t>05-171202-198</t>
  </si>
  <si>
    <t>SYEDA AYESHA MAQSOOD</t>
  </si>
  <si>
    <t>05-171202-088</t>
  </si>
  <si>
    <t>NOOR-US-SEHER AGHA</t>
  </si>
  <si>
    <t>05-171202-180</t>
  </si>
  <si>
    <t>SARA ILYAS DADABHOY</t>
  </si>
  <si>
    <t>05-171202-158</t>
  </si>
  <si>
    <t>ILSA ASIF</t>
  </si>
  <si>
    <t>05-171202-031</t>
  </si>
  <si>
    <t>HAFSA AHMAD</t>
  </si>
  <si>
    <t>05-171202-044</t>
  </si>
  <si>
    <t>UROOBA SALEEM</t>
  </si>
  <si>
    <t>05-171202-047</t>
  </si>
  <si>
    <t>SAAD AHMED</t>
  </si>
  <si>
    <t>05-171202-092</t>
  </si>
  <si>
    <t>AYESHA SOHAIB</t>
  </si>
  <si>
    <t>05-171202-061</t>
  </si>
  <si>
    <t>ANUSHEH SAJJAD HAIDER</t>
  </si>
  <si>
    <t>05-171202-107</t>
  </si>
  <si>
    <t>MARYAM SHAHID</t>
  </si>
  <si>
    <t>05-171202-135</t>
  </si>
  <si>
    <t>MUGHEES MAROOF ALI</t>
  </si>
  <si>
    <t>05-171202-117</t>
  </si>
  <si>
    <t>HIBA KHAN</t>
  </si>
  <si>
    <t>05-171202-150</t>
  </si>
  <si>
    <t>HADIA FEROZ</t>
  </si>
  <si>
    <t>05-171202-057</t>
  </si>
  <si>
    <t>AYESHA SIDDIQA</t>
  </si>
  <si>
    <t>05-171202-076</t>
  </si>
  <si>
    <t>MANAHIL SAEED SHAIKH</t>
  </si>
  <si>
    <t>05-171202-108</t>
  </si>
  <si>
    <t>ROANNA RIZWAN GILBERT</t>
  </si>
  <si>
    <t>05-171202-130</t>
  </si>
  <si>
    <t>SYEDA IMTISAL FATIMA</t>
  </si>
  <si>
    <t>05-171202-123</t>
  </si>
  <si>
    <t>ALEENA SHAKIR</t>
  </si>
  <si>
    <t>05-171202-199</t>
  </si>
  <si>
    <t>MAHAM FATIMA SIDDIQI</t>
  </si>
  <si>
    <t>05-171202-023</t>
  </si>
  <si>
    <t>SUBBUH RASHID</t>
  </si>
  <si>
    <t>05-171202-103</t>
  </si>
  <si>
    <t>AMMARA SHAKOOR</t>
  </si>
  <si>
    <t>05-171202-124</t>
  </si>
  <si>
    <t>NOOR UL AIN KHURRAM</t>
  </si>
  <si>
    <t>05-171202-020</t>
  </si>
  <si>
    <t>SHIZA MUJAHID MIR</t>
  </si>
  <si>
    <t>05-171202-068</t>
  </si>
  <si>
    <t>SAMIA FAREED</t>
  </si>
  <si>
    <t>05-171202-084</t>
  </si>
  <si>
    <t>AQSA MEHBOOB</t>
  </si>
  <si>
    <t>05-171202-018</t>
  </si>
  <si>
    <t>RIJAH ARSHAD MAHMOOD</t>
  </si>
  <si>
    <t>05-171202-131</t>
  </si>
  <si>
    <t>FALAK NAZ</t>
  </si>
  <si>
    <t>05-171202-177</t>
  </si>
  <si>
    <t>SUMAIYA RAZA</t>
  </si>
  <si>
    <t>05-171202-208</t>
  </si>
  <si>
    <t>ANZILA KHAN</t>
  </si>
  <si>
    <t>05-171202-053</t>
  </si>
  <si>
    <t>MOMINA NAEEM</t>
  </si>
  <si>
    <t>05-171202-151</t>
  </si>
  <si>
    <t>FATIMA ZAIDI</t>
  </si>
  <si>
    <t>05-171202-040</t>
  </si>
  <si>
    <t>OMAIZA BARKAT</t>
  </si>
  <si>
    <t>05-171202-064</t>
  </si>
  <si>
    <t>SYEDA DUAA RAGHIB NAQVI</t>
  </si>
  <si>
    <t>05-171202-160</t>
  </si>
  <si>
    <t>YUSRA KHAN</t>
  </si>
  <si>
    <t>05-171202-011</t>
  </si>
  <si>
    <t>AYESHA MOBASHIR</t>
  </si>
  <si>
    <t>05-171202-067</t>
  </si>
  <si>
    <t>SAFA YASIR</t>
  </si>
  <si>
    <t>05-171202-058</t>
  </si>
  <si>
    <t>05-171202-028</t>
  </si>
  <si>
    <t>AIMEN SHAHID</t>
  </si>
  <si>
    <t>05-171202-049</t>
  </si>
  <si>
    <t>FAHAD AZIZ</t>
  </si>
  <si>
    <t>05-171202-140</t>
  </si>
  <si>
    <t>JAVERIA SHAHID</t>
  </si>
  <si>
    <t>05-171202-105</t>
  </si>
  <si>
    <t>FATIMA SIDDIQUI</t>
  </si>
  <si>
    <t>05-171202-197</t>
  </si>
  <si>
    <t>FARYAL ZAFAR</t>
  </si>
  <si>
    <t>05-171202-070</t>
  </si>
  <si>
    <t>MADIHA RUBAB</t>
  </si>
  <si>
    <t>05-171202-078</t>
  </si>
  <si>
    <t>ZAINAB UBAID NAVTAKIA</t>
  </si>
  <si>
    <t>05-171202-008</t>
  </si>
  <si>
    <t>AAISHA MUBEEN</t>
  </si>
  <si>
    <t>05-171202-145</t>
  </si>
  <si>
    <t>SHIFA</t>
  </si>
  <si>
    <t>05-171202-091</t>
  </si>
  <si>
    <t>05-171202-129</t>
  </si>
  <si>
    <t>SYEDA NOOR FATIMA</t>
  </si>
  <si>
    <t>05-171202-126</t>
  </si>
  <si>
    <t>AFSHAN ZAHID</t>
  </si>
  <si>
    <t>05-171202-001</t>
  </si>
  <si>
    <t>EISHA MUJAHID</t>
  </si>
  <si>
    <t>05-171202-081</t>
  </si>
  <si>
    <t>AREEBA REHMAN</t>
  </si>
  <si>
    <t>05-171202-119</t>
  </si>
  <si>
    <t>NAIMA SIDDIQUE</t>
  </si>
  <si>
    <t>05-171202-096</t>
  </si>
  <si>
    <t>RAMEESHA HASSAN</t>
  </si>
  <si>
    <t>05-171202-066</t>
  </si>
  <si>
    <t>FATIMA SAMAR</t>
  </si>
  <si>
    <t>05-171202-075</t>
  </si>
  <si>
    <t>MARIA WAQAS</t>
  </si>
  <si>
    <t>05-171202-039</t>
  </si>
  <si>
    <t>KANZA IMTASAL</t>
  </si>
  <si>
    <t>05-171202-056</t>
  </si>
  <si>
    <t>ABEEHA TANVEER</t>
  </si>
  <si>
    <t>05-171202-192</t>
  </si>
  <si>
    <t>HIRA IRFAN RAUF</t>
  </si>
  <si>
    <t>05-171202-029</t>
  </si>
  <si>
    <t>MARIA JAMEEL</t>
  </si>
  <si>
    <t>05-171202-127</t>
  </si>
  <si>
    <t>05-171202-069</t>
  </si>
  <si>
    <t>IQRA RASHEED</t>
  </si>
  <si>
    <t>05-171202-093</t>
  </si>
  <si>
    <t>SHIZA IQBAL</t>
  </si>
  <si>
    <t>05-171202-114</t>
  </si>
  <si>
    <t>AREEBA NAZ</t>
  </si>
  <si>
    <t>05-171202-043</t>
  </si>
  <si>
    <t>UNZELA EIRAJ</t>
  </si>
  <si>
    <t>05-171202-187</t>
  </si>
  <si>
    <t>AREEBA</t>
  </si>
  <si>
    <t>05-171202-033</t>
  </si>
  <si>
    <t>BISHA AHMED SIDDIQUI</t>
  </si>
  <si>
    <t>05-171202-141</t>
  </si>
  <si>
    <t>AMNA KAMAL</t>
  </si>
  <si>
    <t>05-171202-086</t>
  </si>
  <si>
    <t>SYEDA AYESHA IMAM</t>
  </si>
  <si>
    <t>05-171202-133</t>
  </si>
  <si>
    <t>MAIDA SHEHZAD</t>
  </si>
  <si>
    <t>05-171202-112</t>
  </si>
  <si>
    <t>HUDA HARIS ALVI</t>
  </si>
  <si>
    <t>05-171202-080</t>
  </si>
  <si>
    <t>AMNA</t>
  </si>
  <si>
    <t>05-171202-002</t>
  </si>
  <si>
    <t>05-171202-149</t>
  </si>
  <si>
    <t>ZOYA</t>
  </si>
  <si>
    <t>05-171202-038</t>
  </si>
  <si>
    <t>YAMNA MUMTAZ</t>
  </si>
  <si>
    <t>05-171202-169</t>
  </si>
  <si>
    <t>MUSKAN</t>
  </si>
  <si>
    <t>05-171202-154</t>
  </si>
  <si>
    <t>ROMESA ADIL</t>
  </si>
  <si>
    <t>05-171202-202</t>
  </si>
  <si>
    <t>MISBAH ZAHRA</t>
  </si>
  <si>
    <t>05-171202-162</t>
  </si>
  <si>
    <t>HAMNA MASOOD</t>
  </si>
  <si>
    <t>05-171202-037</t>
  </si>
  <si>
    <t>MANAL FAISAL</t>
  </si>
  <si>
    <t>05-171202-184</t>
  </si>
  <si>
    <t>SYEDA FARWA BATOOL ZAIDI</t>
  </si>
  <si>
    <t>05-171202-046</t>
  </si>
  <si>
    <t>DUAA SUBHAN</t>
  </si>
  <si>
    <t>05-171202-195</t>
  </si>
  <si>
    <t>UROOBA KHAN</t>
  </si>
  <si>
    <t>05-171202-166</t>
  </si>
  <si>
    <t>MUHAMMAD ALI AMIR</t>
  </si>
  <si>
    <t>05-171202-206</t>
  </si>
  <si>
    <t>SARA MUHAMMAD ALI</t>
  </si>
  <si>
    <t>05-171202-090</t>
  </si>
  <si>
    <t>EISHA HAQ</t>
  </si>
  <si>
    <t>05-171202-083</t>
  </si>
  <si>
    <t>SUMMAIYA ABDULLAH</t>
  </si>
  <si>
    <t>05-171202-182</t>
  </si>
  <si>
    <t>ABEERA WASEEM</t>
  </si>
  <si>
    <t>05-171202-132</t>
  </si>
  <si>
    <t>FATIMA SHAHID MALIK</t>
  </si>
  <si>
    <t>05-171202-137</t>
  </si>
  <si>
    <t>MOMINA HUMAYUN</t>
  </si>
  <si>
    <t>05-171202-152</t>
  </si>
  <si>
    <t>FATIMA ZEHRA ZAIDI</t>
  </si>
  <si>
    <t>05-171202-179</t>
  </si>
  <si>
    <t>UROOJ MUNAWAR</t>
  </si>
  <si>
    <t>05-171202-050</t>
  </si>
  <si>
    <t>HAMNA SHAHID</t>
  </si>
  <si>
    <t>05-171202-136</t>
  </si>
  <si>
    <t>MAHZAIB FAHEEM</t>
  </si>
  <si>
    <t>05-171202-021</t>
  </si>
  <si>
    <t>05-171202-155</t>
  </si>
  <si>
    <t>ANAYA WAQAR</t>
  </si>
  <si>
    <t>05-171202-176</t>
  </si>
  <si>
    <t>FABIHA MUKHTAR</t>
  </si>
  <si>
    <t>05-171202-174</t>
  </si>
  <si>
    <t>JAVERIA AKHTAR</t>
  </si>
  <si>
    <t>05-171202-156</t>
  </si>
  <si>
    <t>ABIHA FATIMA</t>
  </si>
  <si>
    <t>05-171202-005</t>
  </si>
  <si>
    <t>MUSFIRAH HASAN</t>
  </si>
  <si>
    <t>05-171202-016</t>
  </si>
  <si>
    <t>MAHAM WARIS</t>
  </si>
  <si>
    <t>05-171202-024</t>
  </si>
  <si>
    <t>TAYYABA IRFAN</t>
  </si>
  <si>
    <t>05-171202-065</t>
  </si>
  <si>
    <t>SHIZA FARAZ</t>
  </si>
  <si>
    <t>05-171202-173</t>
  </si>
  <si>
    <t>ASMA UROOJ</t>
  </si>
  <si>
    <t>05-171202-032</t>
  </si>
  <si>
    <t>SYEDA ABYHA RIZVI</t>
  </si>
  <si>
    <t>05-171202-074</t>
  </si>
  <si>
    <t>HADIA OMAIR</t>
  </si>
  <si>
    <t>05-171202-159</t>
  </si>
  <si>
    <t>HUNAIN IQBAL</t>
  </si>
  <si>
    <t>05-171202-042</t>
  </si>
  <si>
    <t>ABDULLAH BIN AYATULLAH</t>
  </si>
  <si>
    <t>05-171202-004</t>
  </si>
  <si>
    <t>SHAIZA MAHFOOZ</t>
  </si>
  <si>
    <t>05-171202-012</t>
  </si>
  <si>
    <t>MUSFIRAH SALEEM</t>
  </si>
  <si>
    <t>05-171202-210</t>
  </si>
  <si>
    <t>ZEHRA SOHAIL</t>
  </si>
  <si>
    <t>05-171202-072</t>
  </si>
  <si>
    <t>KANZ FATIMA THAWER</t>
  </si>
  <si>
    <t>05-171202-017</t>
  </si>
  <si>
    <t>HAFSA</t>
  </si>
  <si>
    <t>05-171202-034</t>
  </si>
  <si>
    <t>05-171202-094</t>
  </si>
  <si>
    <t>AENA HAKEEM</t>
  </si>
  <si>
    <t>05-171202-099</t>
  </si>
  <si>
    <t>ALEENA MAZHAR</t>
  </si>
  <si>
    <t>05-171202-146</t>
  </si>
  <si>
    <t>ALISHBA KAMRAN</t>
  </si>
  <si>
    <t>05-171202-013</t>
  </si>
  <si>
    <t>WINAH AHMED</t>
  </si>
  <si>
    <t>05-171202-071</t>
  </si>
  <si>
    <t>NASHWA KHAN</t>
  </si>
  <si>
    <t>05-171202-073</t>
  </si>
  <si>
    <t>DANIA MEHMOOD</t>
  </si>
  <si>
    <t>05-171202-010</t>
  </si>
  <si>
    <t>AMINA GHAFOOR</t>
  </si>
  <si>
    <t>05-171202-170</t>
  </si>
  <si>
    <t>S RUMMAN TIRMIZI</t>
  </si>
  <si>
    <t>05-171202-186</t>
  </si>
  <si>
    <t>SARAH FATIMA MERCHANT</t>
  </si>
  <si>
    <t>05-171202-100</t>
  </si>
  <si>
    <t>IQRA ZAIB</t>
  </si>
  <si>
    <t>05-171202-147</t>
  </si>
  <si>
    <t>ZUMER NAVEED</t>
  </si>
  <si>
    <t>05-171202-188</t>
  </si>
  <si>
    <t>FAIZA AZEEMI</t>
  </si>
  <si>
    <t>05-171202-035</t>
  </si>
  <si>
    <t>HAMAIZA UMBREEN</t>
  </si>
  <si>
    <t>05-171202-203</t>
  </si>
  <si>
    <t>AIMAN ABID</t>
  </si>
  <si>
    <t>05-171202-059</t>
  </si>
  <si>
    <t>NIMRA GUL NAZ</t>
  </si>
  <si>
    <t>05-171202-025</t>
  </si>
  <si>
    <t>SALMA BIBI</t>
  </si>
  <si>
    <t>05-171202-019</t>
  </si>
  <si>
    <t>WAEEZ ALLY GILL</t>
  </si>
  <si>
    <t>05-171202-030</t>
  </si>
  <si>
    <t>05-171202-120</t>
  </si>
  <si>
    <t>FAHAD MAJEED</t>
  </si>
  <si>
    <t>05-171202-207</t>
  </si>
  <si>
    <t>SYEDA AREEBA HASSAN</t>
  </si>
  <si>
    <t>05-171202-003</t>
  </si>
  <si>
    <t>SAFIA YOUNAS</t>
  </si>
  <si>
    <t>05-171202-022</t>
  </si>
  <si>
    <t>WAFIYA BANOO</t>
  </si>
  <si>
    <t>05-171202-036</t>
  </si>
  <si>
    <t>05-171202-095</t>
  </si>
  <si>
    <t>05-171202-121</t>
  </si>
  <si>
    <t>MARIA</t>
  </si>
  <si>
    <t>05-171202-027</t>
  </si>
  <si>
    <t>EESHA FATIMA</t>
  </si>
  <si>
    <t>05-171202-148</t>
  </si>
  <si>
    <t>AANIQUA ASHRAF ALI</t>
  </si>
  <si>
    <t>05-171202-157</t>
  </si>
  <si>
    <t>RIJA ABBASI</t>
  </si>
  <si>
    <t>05-171202-048</t>
  </si>
  <si>
    <t>AMINA TARIQ</t>
  </si>
  <si>
    <t>05-171202-063</t>
  </si>
  <si>
    <t>AISHA IRUM REHMAN</t>
  </si>
  <si>
    <t>05-171202-007</t>
  </si>
  <si>
    <t>FARZAH RAFIQ</t>
  </si>
  <si>
    <t>05-171202-167</t>
  </si>
  <si>
    <t>EBRAHIM JAMAL</t>
  </si>
  <si>
    <t>05-171202-014</t>
  </si>
  <si>
    <t>ESHA ZAFAR</t>
  </si>
  <si>
    <t>05-171202-054</t>
  </si>
  <si>
    <t>SYEDA NOOR ULLAIN</t>
  </si>
  <si>
    <t>05-171202-087</t>
  </si>
  <si>
    <t>AYESHA AYUB</t>
  </si>
  <si>
    <t>05-171202-161</t>
  </si>
  <si>
    <t>SARAH KHAN</t>
  </si>
  <si>
    <t>05-171202-110</t>
  </si>
  <si>
    <t>MAZIA</t>
  </si>
  <si>
    <t>05-171202-139</t>
  </si>
  <si>
    <t>UMME HABIBA</t>
  </si>
  <si>
    <t>05-171202-163</t>
  </si>
  <si>
    <t>JAVERIA ZAHID MUSHTAQ</t>
  </si>
  <si>
    <t>05-171202-193</t>
  </si>
  <si>
    <t>ESHA AIJAZ</t>
  </si>
  <si>
    <t>05-171202-006</t>
  </si>
  <si>
    <t>ALYZA KARIM</t>
  </si>
  <si>
    <t>05-171202-015</t>
  </si>
  <si>
    <t>ALISHBA</t>
  </si>
  <si>
    <t>05-171202-116</t>
  </si>
  <si>
    <t>AYESHA SUBHAN</t>
  </si>
  <si>
    <t>05-171202-211</t>
  </si>
  <si>
    <t>HADIYA HABIB</t>
  </si>
  <si>
    <t>BS (Psychology) Spring 2021 - Fall 2024</t>
  </si>
  <si>
    <t>05-171211-083</t>
  </si>
  <si>
    <t>05-171211-055</t>
  </si>
  <si>
    <t>AYESHA NAEEM</t>
  </si>
  <si>
    <t>05-171211-001</t>
  </si>
  <si>
    <t>ZOAHA ZAHEER</t>
  </si>
  <si>
    <t>05-171211-109</t>
  </si>
  <si>
    <t>BAREEHA SYEDA</t>
  </si>
  <si>
    <t>05-171211-104</t>
  </si>
  <si>
    <t>ZAINAB HANIF SONANI</t>
  </si>
  <si>
    <t>05-171211-053</t>
  </si>
  <si>
    <t>MASHAL RASHID KHAN</t>
  </si>
  <si>
    <t>05-171211-032</t>
  </si>
  <si>
    <t>KAINAT</t>
  </si>
  <si>
    <t>05-171211-017</t>
  </si>
  <si>
    <t>MIDRA KHAN</t>
  </si>
  <si>
    <t>05-171211-125</t>
  </si>
  <si>
    <t>MURK KUMARI</t>
  </si>
  <si>
    <t>05-171211-044</t>
  </si>
  <si>
    <t>HANIYA MOIN</t>
  </si>
  <si>
    <t>05-171211-007</t>
  </si>
  <si>
    <t>MUZDALFA KHANANI</t>
  </si>
  <si>
    <t>05-171211-086</t>
  </si>
  <si>
    <t>AYESHA MALIK</t>
  </si>
  <si>
    <t>05-171211-094</t>
  </si>
  <si>
    <t>TAIBAH MARYUM</t>
  </si>
  <si>
    <t>05-171211-142</t>
  </si>
  <si>
    <t>FAJAR NAVEED</t>
  </si>
  <si>
    <t>05-171211-060</t>
  </si>
  <si>
    <t>WARISHA HASAN</t>
  </si>
  <si>
    <t>05-171211-092</t>
  </si>
  <si>
    <t>RAMEEN IMRAN</t>
  </si>
  <si>
    <t>05-171211-066</t>
  </si>
  <si>
    <t>AREESHA IRFAN</t>
  </si>
  <si>
    <t>05-171211-127</t>
  </si>
  <si>
    <t>TEHREEM SYED</t>
  </si>
  <si>
    <t>05-171211-130</t>
  </si>
  <si>
    <t>MANAHIL MEHBOOB</t>
  </si>
  <si>
    <t>05-171211-024</t>
  </si>
  <si>
    <t>JAVERIA TAHIR</t>
  </si>
  <si>
    <t>05-171211-078</t>
  </si>
  <si>
    <t>NAYAB ALI</t>
  </si>
  <si>
    <t>05-171211-004</t>
  </si>
  <si>
    <t>BISMA AHMED</t>
  </si>
  <si>
    <t>05-171211-058</t>
  </si>
  <si>
    <t>JAVERIA FARAZ</t>
  </si>
  <si>
    <t>05-171211-149</t>
  </si>
  <si>
    <t>DUA KHALID</t>
  </si>
  <si>
    <t>05-171211-098</t>
  </si>
  <si>
    <t>LAIBA ASAD</t>
  </si>
  <si>
    <t>05-171211-082</t>
  </si>
  <si>
    <t>05-171211-076</t>
  </si>
  <si>
    <t>AMNA KHALID</t>
  </si>
  <si>
    <t>05-171211-080</t>
  </si>
  <si>
    <t>ATIKA FATIMAH</t>
  </si>
  <si>
    <t>05-171211-077</t>
  </si>
  <si>
    <t>IMAN ALWANI</t>
  </si>
  <si>
    <t>05-171211-195</t>
  </si>
  <si>
    <t>UMM E FARWA RIZWAN</t>
  </si>
  <si>
    <t>05-171211-081</t>
  </si>
  <si>
    <t>AFREEN JAVEED LASANIA</t>
  </si>
  <si>
    <t>05-171211-023</t>
  </si>
  <si>
    <t>FATIMA IRFAN KHAN</t>
  </si>
  <si>
    <t>05-171211-091</t>
  </si>
  <si>
    <t>HADIA HANIF</t>
  </si>
  <si>
    <t>05-171211-068</t>
  </si>
  <si>
    <t>MUBASHRA IMRAN</t>
  </si>
  <si>
    <t>05-171211-206</t>
  </si>
  <si>
    <t>BILAL KHURRAM</t>
  </si>
  <si>
    <t>05-171211-194</t>
  </si>
  <si>
    <t>05-171211-165</t>
  </si>
  <si>
    <t>RAFIA IMRAN KHAN</t>
  </si>
  <si>
    <t>05-171211-096</t>
  </si>
  <si>
    <t>05-171211-012</t>
  </si>
  <si>
    <t>KAINAT MUSHEER</t>
  </si>
  <si>
    <t>05-171211-118</t>
  </si>
  <si>
    <t>AFSHEEN AYSHA KHAN</t>
  </si>
  <si>
    <t>05-171211-063</t>
  </si>
  <si>
    <t>SHOAIB ALAM</t>
  </si>
  <si>
    <t>05-171211-174</t>
  </si>
  <si>
    <t>AIMAN ALI QADRI</t>
  </si>
  <si>
    <t>05-171211-136</t>
  </si>
  <si>
    <t>SHIRIN GUL FATIMA</t>
  </si>
  <si>
    <t>05-171211-176</t>
  </si>
  <si>
    <t>MUHAMMAD RAHEEM</t>
  </si>
  <si>
    <t>05-171211-116</t>
  </si>
  <si>
    <t>SHANZAE SOLANGI</t>
  </si>
  <si>
    <t>05-171211-147</t>
  </si>
  <si>
    <t>SATEESH KUMAR</t>
  </si>
  <si>
    <t>05-171211-106</t>
  </si>
  <si>
    <t>AHSAN</t>
  </si>
  <si>
    <t>05-171211-085</t>
  </si>
  <si>
    <t>RAHEEN ALTAF</t>
  </si>
  <si>
    <t>05-171211-157</t>
  </si>
  <si>
    <t>MAHNOOR ZAFAR</t>
  </si>
  <si>
    <t>05-171211-145</t>
  </si>
  <si>
    <t>SALEHA SARWAR</t>
  </si>
  <si>
    <t>05-171211-107</t>
  </si>
  <si>
    <t>ALINA MARIAM</t>
  </si>
  <si>
    <t>05-171211-161</t>
  </si>
  <si>
    <t>SYEDA TAZEEN BUKHARI</t>
  </si>
  <si>
    <t>05-171211-030</t>
  </si>
  <si>
    <t>EASHA</t>
  </si>
  <si>
    <t>05-171211-179</t>
  </si>
  <si>
    <t>SYEDA HADIA</t>
  </si>
  <si>
    <t>05-171211-031</t>
  </si>
  <si>
    <t>SAFA ABUBAKAR SIDDIQUE LASANIA</t>
  </si>
  <si>
    <t>05-171211-112</t>
  </si>
  <si>
    <t>SALEHA</t>
  </si>
  <si>
    <t>05-171211-026</t>
  </si>
  <si>
    <t>AIMAN ASSAD MEMON</t>
  </si>
  <si>
    <t>05-171211-028</t>
  </si>
  <si>
    <t>SYEDA MARIUM ABBAS RIZVI</t>
  </si>
  <si>
    <t>05-171211-190</t>
  </si>
  <si>
    <t>SADIA AKRAM</t>
  </si>
  <si>
    <t>05-171211-163</t>
  </si>
  <si>
    <t>MUNAZZA SYED</t>
  </si>
  <si>
    <t>05-171211-120</t>
  </si>
  <si>
    <t>ALEENA AZHAR</t>
  </si>
  <si>
    <t>05-171211-188</t>
  </si>
  <si>
    <t>NIMRA LATIF</t>
  </si>
  <si>
    <t>05-171211-171</t>
  </si>
  <si>
    <t>05-171211-204</t>
  </si>
  <si>
    <t>MADIHA MAJID</t>
  </si>
  <si>
    <t>05-171211-029</t>
  </si>
  <si>
    <t>FATIMA RAZA</t>
  </si>
  <si>
    <t>05-171211-187</t>
  </si>
  <si>
    <t>UROOJ SADIQ</t>
  </si>
  <si>
    <t>05-171211-164</t>
  </si>
  <si>
    <t>RABIA BILAL</t>
  </si>
  <si>
    <t>05-171211-186</t>
  </si>
  <si>
    <t>MISBAH MASOOD</t>
  </si>
  <si>
    <t>05-171211-036</t>
  </si>
  <si>
    <t>MAIRA ZAHEER</t>
  </si>
  <si>
    <t>05-171211-117</t>
  </si>
  <si>
    <t>ANUM ANSARI</t>
  </si>
  <si>
    <t>05-171211-146</t>
  </si>
  <si>
    <t>WAJIHA WAHAB SIDDIQUI</t>
  </si>
  <si>
    <t>05-171211-211</t>
  </si>
  <si>
    <t>AISHA BAIG</t>
  </si>
  <si>
    <t>05-171211-019</t>
  </si>
  <si>
    <t>SIDRA-TUL-MUNTAHA</t>
  </si>
  <si>
    <t>05-171211-103</t>
  </si>
  <si>
    <t>SYEDA ANUSHA HUSNAIN</t>
  </si>
  <si>
    <t>05-171211-056</t>
  </si>
  <si>
    <t>MEMOONA CHAUDHRY</t>
  </si>
  <si>
    <t>05-171211-048</t>
  </si>
  <si>
    <t>MARIA KHAN</t>
  </si>
  <si>
    <t>05-171211-042</t>
  </si>
  <si>
    <t>ZAHRA</t>
  </si>
  <si>
    <t>05-171211-201</t>
  </si>
  <si>
    <t>SAFA JAWED</t>
  </si>
  <si>
    <t>05-171211-065</t>
  </si>
  <si>
    <t>AISHA ALI</t>
  </si>
  <si>
    <t>05-171211-181</t>
  </si>
  <si>
    <t>MARIAM KHALID</t>
  </si>
  <si>
    <t>05-171211-016</t>
  </si>
  <si>
    <t>VANEEZA SHAHZAD</t>
  </si>
  <si>
    <t>05-171211-152</t>
  </si>
  <si>
    <t>SAMAN</t>
  </si>
  <si>
    <t>05-171211-123</t>
  </si>
  <si>
    <t>MISHAAL SHAHID</t>
  </si>
  <si>
    <t>05-171211-033</t>
  </si>
  <si>
    <t>KASHAF GHANI</t>
  </si>
  <si>
    <t>05-171211-137</t>
  </si>
  <si>
    <t>HAFSA BINTE KHURSHEED</t>
  </si>
  <si>
    <t>05-171211-045</t>
  </si>
  <si>
    <t>USWAH</t>
  </si>
  <si>
    <t>05-171211-041</t>
  </si>
  <si>
    <t>FIZZA FAISAL</t>
  </si>
  <si>
    <t>05-171211-144</t>
  </si>
  <si>
    <t>SYEDA FATIMA</t>
  </si>
  <si>
    <t>05-171211-169</t>
  </si>
  <si>
    <t>MINAHIL BALOCH</t>
  </si>
  <si>
    <t>05-171211-054</t>
  </si>
  <si>
    <t>MARRIAM FAROOQ</t>
  </si>
  <si>
    <t>05-171211-196</t>
  </si>
  <si>
    <t>LAIBA REHMAN</t>
  </si>
  <si>
    <t>05-171211-113</t>
  </si>
  <si>
    <t>TAIBA</t>
  </si>
  <si>
    <t>05-171211-087</t>
  </si>
  <si>
    <t>AREESHA BABAR</t>
  </si>
  <si>
    <t>05-171211-172</t>
  </si>
  <si>
    <t>HANIA</t>
  </si>
  <si>
    <t>05-171211-198</t>
  </si>
  <si>
    <t>05-171211-143</t>
  </si>
  <si>
    <t>OMEMA ASIF</t>
  </si>
  <si>
    <t>05-171211-168</t>
  </si>
  <si>
    <t>FARZANA ISMAIL</t>
  </si>
  <si>
    <t>05-171211-162</t>
  </si>
  <si>
    <t>ALISHBA KHALID</t>
  </si>
  <si>
    <t>05-171211-099</t>
  </si>
  <si>
    <t>ANIQA SAEED</t>
  </si>
  <si>
    <t>05-171211-139</t>
  </si>
  <si>
    <t>SABEET BINT E SALEEM</t>
  </si>
  <si>
    <t>05-171211-093</t>
  </si>
  <si>
    <t>SHAJIA FATIMA</t>
  </si>
  <si>
    <t>05-171211-043</t>
  </si>
  <si>
    <t>ZAINAB BATOOL</t>
  </si>
  <si>
    <t>05-171211-208</t>
  </si>
  <si>
    <t>TUBA</t>
  </si>
  <si>
    <t>05-171211-049</t>
  </si>
  <si>
    <t>MALAIKA AZEEM</t>
  </si>
  <si>
    <t>05-171211-191</t>
  </si>
  <si>
    <t>YASHFA IQBAL</t>
  </si>
  <si>
    <t>05-171211-052</t>
  </si>
  <si>
    <t>HANIA ADIL</t>
  </si>
  <si>
    <t>05-171211-192</t>
  </si>
  <si>
    <t>KULSOOM BANO</t>
  </si>
  <si>
    <t>05-171211-089</t>
  </si>
  <si>
    <t>RAAHIMEEN</t>
  </si>
  <si>
    <t>05-171211-108</t>
  </si>
  <si>
    <t>FIZA JAVED</t>
  </si>
  <si>
    <t>05-171211-071</t>
  </si>
  <si>
    <t>HARMAIN JAWED</t>
  </si>
  <si>
    <t>05-171211-153</t>
  </si>
  <si>
    <t>RUMAISA KHAN</t>
  </si>
  <si>
    <t>05-171211-150</t>
  </si>
  <si>
    <t>SYEDA AREEBA ASHRAF</t>
  </si>
  <si>
    <t>05-171211-040</t>
  </si>
  <si>
    <t>AREEBA ASIF</t>
  </si>
  <si>
    <t>05-171211-185</t>
  </si>
  <si>
    <t>ALISHA ASIF</t>
  </si>
  <si>
    <t>05-171211-027</t>
  </si>
  <si>
    <t>MARYAM KASHIF</t>
  </si>
  <si>
    <t>05-171211-180</t>
  </si>
  <si>
    <t>MUHAMMAD FARAZ</t>
  </si>
  <si>
    <t>05-171211-124</t>
  </si>
  <si>
    <t>NEHA FATIMA</t>
  </si>
  <si>
    <t>05-171211-037</t>
  </si>
  <si>
    <t>AROOBA MUNIB</t>
  </si>
  <si>
    <t>05-171211-207</t>
  </si>
  <si>
    <t>SUMAIKA ANJUM</t>
  </si>
  <si>
    <t>05-171211-210</t>
  </si>
  <si>
    <t>05-171211-212</t>
  </si>
  <si>
    <t>MUHAMMAD SAQLAIN RAZA</t>
  </si>
  <si>
    <t>05-171211-074</t>
  </si>
  <si>
    <t>SYEDA NAYYAB FATIMA KAZMI</t>
  </si>
  <si>
    <t>05-171211-202</t>
  </si>
  <si>
    <t>ASNA ANWER</t>
  </si>
  <si>
    <t>05-171211-200</t>
  </si>
  <si>
    <t>AKASHA RAFAQAT</t>
  </si>
  <si>
    <t>05-171211-119</t>
  </si>
  <si>
    <t>SUMBAL</t>
  </si>
  <si>
    <t>05-171211-009</t>
  </si>
  <si>
    <t>SOBIA KAMDAR</t>
  </si>
  <si>
    <t>05-171211-010</t>
  </si>
  <si>
    <t>REHANA KHAN</t>
  </si>
  <si>
    <t>05-171211-090</t>
  </si>
  <si>
    <t>ADEEBA</t>
  </si>
  <si>
    <t>05-171211-203</t>
  </si>
  <si>
    <t>AQSA FAROOQUI</t>
  </si>
  <si>
    <t>05-171211-046</t>
  </si>
  <si>
    <t>HADIA NAVED MEMON</t>
  </si>
  <si>
    <t>05-171211-095</t>
  </si>
  <si>
    <t>NAZISH AYUB</t>
  </si>
  <si>
    <t>05-171211-051</t>
  </si>
  <si>
    <t>AFIA FURQAN</t>
  </si>
  <si>
    <t>05-171211-069</t>
  </si>
  <si>
    <t>MALAIKA YASIN</t>
  </si>
  <si>
    <t>05-171211-025</t>
  </si>
  <si>
    <t>RABEEL KHALID</t>
  </si>
  <si>
    <t>05-171211-156</t>
  </si>
  <si>
    <t>FIZA</t>
  </si>
  <si>
    <t>05-171211-088</t>
  </si>
  <si>
    <t>IRSA RASHID</t>
  </si>
  <si>
    <t>05-171211-133</t>
  </si>
  <si>
    <t>MARYAM ZEHRA</t>
  </si>
  <si>
    <t>05-171211-111</t>
  </si>
  <si>
    <t>KIRAN JAWERIYA</t>
  </si>
  <si>
    <t>05-171211-131</t>
  </si>
  <si>
    <t>ALMAS ASAD RANA</t>
  </si>
  <si>
    <t>05-171211-015</t>
  </si>
  <si>
    <t>MAIDA MUSHTAQ</t>
  </si>
  <si>
    <t>05-171211-102</t>
  </si>
  <si>
    <t>MANAHIL ARSHAD</t>
  </si>
  <si>
    <t>05-171211-160</t>
  </si>
  <si>
    <t>FATIMA MANSOOR</t>
  </si>
  <si>
    <t>05-171211-182</t>
  </si>
  <si>
    <t>MAHNOOR MEHTAB</t>
  </si>
  <si>
    <t>05-171211-022</t>
  </si>
  <si>
    <t>MARILYN KHALID</t>
  </si>
  <si>
    <t>05-171211-193</t>
  </si>
  <si>
    <t>SHARQA WAJID</t>
  </si>
  <si>
    <t>05-171211-189</t>
  </si>
  <si>
    <t>FATIMA ZAHEER</t>
  </si>
  <si>
    <t>05-171211-072</t>
  </si>
  <si>
    <t>SYEDA MAHEEN FATIMA</t>
  </si>
  <si>
    <t>05-171211-005</t>
  </si>
  <si>
    <t>AMEER MAVIA</t>
  </si>
  <si>
    <t>05-171211-038</t>
  </si>
  <si>
    <t>AISHA AIJAZ KHAN</t>
  </si>
  <si>
    <t>05-171211-079</t>
  </si>
  <si>
    <t>HANIA TARIQ</t>
  </si>
  <si>
    <t>05-171211-084</t>
  </si>
  <si>
    <t>ANOOSHA RAMZAN</t>
  </si>
  <si>
    <t>05-171211-100</t>
  </si>
  <si>
    <t>LAIBA DILSHAD</t>
  </si>
  <si>
    <t>05-171211-122</t>
  </si>
  <si>
    <t>NOOR AIN</t>
  </si>
  <si>
    <t>05-171211-047</t>
  </si>
  <si>
    <t>MAHA NAVEED AHMED</t>
  </si>
  <si>
    <t>05-171211-178</t>
  </si>
  <si>
    <t>USWA-E-HASANA</t>
  </si>
  <si>
    <t>05-171211-126</t>
  </si>
  <si>
    <t>IRFAN BORICHA</t>
  </si>
  <si>
    <t>05-171211-140</t>
  </si>
  <si>
    <t>SHAH ZAIB</t>
  </si>
  <si>
    <t>05-171211-173</t>
  </si>
  <si>
    <t>ARHAM WASEEM</t>
  </si>
  <si>
    <t>05-171211-135</t>
  </si>
  <si>
    <t>05-275222-010</t>
  </si>
  <si>
    <t>05-275222-012</t>
  </si>
  <si>
    <t>MARIAM SALEEM</t>
  </si>
  <si>
    <t>05-275222-014</t>
  </si>
  <si>
    <t>RAMEEN FAWAD</t>
  </si>
  <si>
    <t>05-275222-004</t>
  </si>
  <si>
    <t>ANIQA BADAR</t>
  </si>
  <si>
    <t>05-275222-021</t>
  </si>
  <si>
    <t>SARAH AZIZ KHAN</t>
  </si>
  <si>
    <t>05-275222-015</t>
  </si>
  <si>
    <t>RAMSHA DANISH</t>
  </si>
  <si>
    <t>05-275222-017</t>
  </si>
  <si>
    <t>ROHMA ASIF</t>
  </si>
  <si>
    <t>05-275222-018</t>
  </si>
  <si>
    <t>05-275222-002</t>
  </si>
  <si>
    <t>AASIYA MARFANI</t>
  </si>
  <si>
    <t>05-275222-005</t>
  </si>
  <si>
    <t>AREEBA WAJID</t>
  </si>
  <si>
    <t>05-275222-016</t>
  </si>
  <si>
    <t>RIJA MAJEED</t>
  </si>
  <si>
    <t>05-275222-013</t>
  </si>
  <si>
    <t>MARIUM AIJAZ</t>
  </si>
  <si>
    <t>05-275222-006</t>
  </si>
  <si>
    <t>AYESHA KAMAL</t>
  </si>
  <si>
    <t>05-275222-011</t>
  </si>
  <si>
    <t>KOMAL</t>
  </si>
  <si>
    <t>05-275222-024</t>
  </si>
  <si>
    <t>SEHRISH SHAUKAT</t>
  </si>
  <si>
    <t>05-275222-023</t>
  </si>
  <si>
    <t>SUMBAL SHAH</t>
  </si>
  <si>
    <t>05-275231-001</t>
  </si>
  <si>
    <t>SHAMEEN KHAN</t>
  </si>
  <si>
    <t>05-275231-002</t>
  </si>
  <si>
    <t>WAREESHA MOTAHHAR KHAN</t>
  </si>
  <si>
    <t>05-275231-019</t>
  </si>
  <si>
    <t>BATOOL ALI</t>
  </si>
  <si>
    <t>05-275231-014</t>
  </si>
  <si>
    <t>LUBABA TUFAIL</t>
  </si>
  <si>
    <t>05-275231-004</t>
  </si>
  <si>
    <t>NIDA AYUB</t>
  </si>
  <si>
    <t>05-275231-006</t>
  </si>
  <si>
    <t>SIDRA MOHAMMAD BUTT</t>
  </si>
  <si>
    <t>05-275231-027</t>
  </si>
  <si>
    <t>MUHAMMAD SIRAJ</t>
  </si>
  <si>
    <t>05-275231-007</t>
  </si>
  <si>
    <t>SAMRAH ABDUL RAFEY</t>
  </si>
  <si>
    <t>05-275231-013</t>
  </si>
  <si>
    <t>SAIRA TASHKIL</t>
  </si>
  <si>
    <t>05-275231-003</t>
  </si>
  <si>
    <t>ANZARIA FAROOQUI</t>
  </si>
  <si>
    <t>05-275231-017</t>
  </si>
  <si>
    <t>AFFAN SALMAN</t>
  </si>
  <si>
    <t>05-275231-024</t>
  </si>
  <si>
    <t>HIRA ABID KHAN</t>
  </si>
  <si>
    <t>05-275231-023</t>
  </si>
  <si>
    <t>GULBUSHRA KAKAR</t>
  </si>
  <si>
    <t>05-275231-012</t>
  </si>
  <si>
    <t>FATIMA SOHAIL ARBAB</t>
  </si>
  <si>
    <t>05-275231-018</t>
  </si>
  <si>
    <t>FASIHA SALEEM</t>
  </si>
  <si>
    <t>05-275231-008</t>
  </si>
  <si>
    <t>AREEBA KHAWAR</t>
  </si>
  <si>
    <t>05-275231-020</t>
  </si>
  <si>
    <t>HADIA MUSHTAQ</t>
  </si>
  <si>
    <t>05-275231-022</t>
  </si>
  <si>
    <t>TAYYABA ANWAR</t>
  </si>
  <si>
    <t>05-275231-026</t>
  </si>
  <si>
    <t>SAMEEA HAIDER</t>
  </si>
  <si>
    <t>05-275231-015</t>
  </si>
  <si>
    <t>AISHA TOUFIQUE</t>
  </si>
  <si>
    <t>05-275231-011</t>
  </si>
  <si>
    <t>AYLA NADEEM KHAN</t>
  </si>
  <si>
    <t>05-275231-005</t>
  </si>
  <si>
    <t>MISBAH IMTIAZ KHAN</t>
  </si>
  <si>
    <t>05-273222-016</t>
  </si>
  <si>
    <t>SAIRAH SHAKIL</t>
  </si>
  <si>
    <t>05-273222-001</t>
  </si>
  <si>
    <t>INSHRAH YAHYA</t>
  </si>
  <si>
    <t>05-273222-003</t>
  </si>
  <si>
    <t>AREEHA ANWAR</t>
  </si>
  <si>
    <t>05-273222-023</t>
  </si>
  <si>
    <t>05-273222-018</t>
  </si>
  <si>
    <t>RAMSHA MURAD SALIM</t>
  </si>
  <si>
    <t>05-273222-006</t>
  </si>
  <si>
    <t>ANUM RIZWAN FAZAL</t>
  </si>
  <si>
    <t>05-273222-004</t>
  </si>
  <si>
    <t>SHIREEN SAMAD</t>
  </si>
  <si>
    <t>05-273222-005</t>
  </si>
  <si>
    <t>ASHNA ARIF</t>
  </si>
  <si>
    <t>05-273222-008</t>
  </si>
  <si>
    <t>MAHNOOR NAEEM</t>
  </si>
  <si>
    <t>05-273222-009</t>
  </si>
  <si>
    <t>AROOBA ARSHAD</t>
  </si>
  <si>
    <t>05-273222-011</t>
  </si>
  <si>
    <t>RAMSHA RAHMAN</t>
  </si>
  <si>
    <t>05-273222-012</t>
  </si>
  <si>
    <t>ZAINAB GHULAM MUHAMMAD</t>
  </si>
  <si>
    <t>05-273222-010</t>
  </si>
  <si>
    <t>MALAIKA KHAN</t>
  </si>
  <si>
    <t>05-273222-020</t>
  </si>
  <si>
    <t>JAVERIA TANVEER</t>
  </si>
  <si>
    <t>05-273222-019</t>
  </si>
  <si>
    <t>HINA</t>
  </si>
  <si>
    <t>05-273222-007</t>
  </si>
  <si>
    <t>MUNAZZA ABDUL RAUF</t>
  </si>
  <si>
    <t>05-273222-015</t>
  </si>
  <si>
    <t>MASHAIL IQBAL AHMED</t>
  </si>
  <si>
    <t>05-273222-013</t>
  </si>
  <si>
    <t>05-273231-017</t>
  </si>
  <si>
    <t>SIDRA RIAZ</t>
  </si>
  <si>
    <t>05-273231-016</t>
  </si>
  <si>
    <t>HAFSA KANWAL</t>
  </si>
  <si>
    <t>05-273231-013</t>
  </si>
  <si>
    <t>05-273231-014</t>
  </si>
  <si>
    <t>BISMAH KHALIQ</t>
  </si>
  <si>
    <t>05-273231-018</t>
  </si>
  <si>
    <t>FAIZA KHALID</t>
  </si>
  <si>
    <t>05-273231-003</t>
  </si>
  <si>
    <t>HASSAAN AHMED PASHA</t>
  </si>
  <si>
    <t>05-273231-004</t>
  </si>
  <si>
    <t>AYESHA SOHAIL</t>
  </si>
  <si>
    <t>05-273231-024</t>
  </si>
  <si>
    <t>AREEJ LIAQUAT</t>
  </si>
  <si>
    <t>05-273231-020</t>
  </si>
  <si>
    <t>BISMAH HABIB</t>
  </si>
  <si>
    <t>05-273231-012</t>
  </si>
  <si>
    <t>YAMNA SIDDIQUI</t>
  </si>
  <si>
    <t>05-273231-015</t>
  </si>
  <si>
    <t>05-273231-006</t>
  </si>
  <si>
    <t>HAFSA SHAKIL SIDDIQUI</t>
  </si>
  <si>
    <t>05-273231-022</t>
  </si>
  <si>
    <t>AYESHA HUSSAIN</t>
  </si>
  <si>
    <t>05-273231-025</t>
  </si>
  <si>
    <t>SADIA BATOOL</t>
  </si>
  <si>
    <t>05-273231-026</t>
  </si>
  <si>
    <t>MAHEEN ZEHRA MERCHANT</t>
  </si>
  <si>
    <t>05-273231-010</t>
  </si>
  <si>
    <t>AISHA HANIF</t>
  </si>
  <si>
    <t>05-273231-009</t>
  </si>
  <si>
    <t>WAJEEHA GUL</t>
  </si>
  <si>
    <t>05-273231-023</t>
  </si>
  <si>
    <t>TOOBA SIDDIQUI</t>
  </si>
  <si>
    <t>05-273231-019</t>
  </si>
  <si>
    <t>SYED ABIS ALI</t>
  </si>
  <si>
    <t>05-273231-008</t>
  </si>
  <si>
    <t>SIDRA ASJED</t>
  </si>
  <si>
    <t>DAY-ll SESSION-ll</t>
  </si>
  <si>
    <t xml:space="preserve">TOTAL OF BUKC DAY - ll SESSION - l </t>
  </si>
  <si>
    <t>TOTAL OF BUKC DAY- ll SESSION-ll</t>
  </si>
  <si>
    <t>GRAND TOTAL OF BUKC  DAY-ll SESSIONS l-ll</t>
  </si>
  <si>
    <t>LIST OF ELIGIBLE STUDENT WITH REGISTRATION AND ENROLLMENT NUMBER</t>
  </si>
  <si>
    <t xml:space="preserve">S No </t>
  </si>
  <si>
    <t>P No</t>
  </si>
  <si>
    <t>Rank &amp; Name</t>
  </si>
  <si>
    <t>Registration No</t>
  </si>
  <si>
    <t>Enrollment No</t>
  </si>
  <si>
    <t>Remarks</t>
  </si>
  <si>
    <t>Class 2018-B</t>
  </si>
  <si>
    <t>S/Lt Hamza Asif PN</t>
  </si>
  <si>
    <t>07-116191-003</t>
  </si>
  <si>
    <t>S/Lt M Afaq Nisar PN</t>
  </si>
  <si>
    <t>07-116191-006</t>
  </si>
  <si>
    <t>S/Lt Fakhar Alam PN</t>
  </si>
  <si>
    <t>07-116191-002</t>
  </si>
  <si>
    <t>S/Lt Asad Zafar PN</t>
  </si>
  <si>
    <t>07-116191-001</t>
  </si>
  <si>
    <t>S/Lt Tariq Khan PN</t>
  </si>
  <si>
    <t>07-116191-011</t>
  </si>
  <si>
    <t>S/Lt Shahiq Azhar PN</t>
  </si>
  <si>
    <t>07-116191-009</t>
  </si>
  <si>
    <t>S/Lt Shahmir Ahmed PN</t>
  </si>
  <si>
    <t>07-116191-010</t>
  </si>
  <si>
    <t>S/Lt Osama Zafar Khan PN</t>
  </si>
  <si>
    <t>07-116191-008</t>
  </si>
  <si>
    <t>S/Lt Haroon Rasheed PN</t>
  </si>
  <si>
    <t>07-116191-005</t>
  </si>
  <si>
    <t>Class 2019-A</t>
  </si>
  <si>
    <t>S/Lt M Hassan Waqas PN</t>
  </si>
  <si>
    <t>07-116191-007</t>
  </si>
  <si>
    <t>S/Lt Abdullah PN</t>
  </si>
  <si>
    <t>07-116192-001</t>
  </si>
  <si>
    <t>S/Lt Arsalan Khan PN</t>
  </si>
  <si>
    <t>07-116192-002</t>
  </si>
  <si>
    <t>S/Lt Fareed Ahmed PN</t>
  </si>
  <si>
    <t>07-116192-003</t>
  </si>
  <si>
    <t>S/Lt Hazrat Ali Jan PN</t>
  </si>
  <si>
    <t>07-116192-004</t>
  </si>
  <si>
    <t>S/Lt Mirza Shehryar Amir PN</t>
  </si>
  <si>
    <t>07-116192-005</t>
  </si>
  <si>
    <t>S/Lt M Masab Mehboob PN</t>
  </si>
  <si>
    <t>07-116192-006</t>
  </si>
  <si>
    <t>S/Lt Syed Ail Raza PN</t>
  </si>
  <si>
    <t>07-116192-007</t>
  </si>
  <si>
    <t>S/Lt S M Ghayas Shah PN</t>
  </si>
  <si>
    <t>07-116192-008</t>
  </si>
  <si>
    <t>S/Lt Syed Omer Swaleh PN</t>
  </si>
  <si>
    <t>07-116192-009</t>
  </si>
  <si>
    <t>S/Lt Zeeshan Shafiq PN</t>
  </si>
  <si>
    <t>07-116192-010</t>
  </si>
  <si>
    <t>Class 2019-B</t>
  </si>
  <si>
    <t>S/Lt Ali Hamza Sadaqat PN</t>
  </si>
  <si>
    <t>07-116201-001</t>
  </si>
  <si>
    <t>S/Lt Hassam A ChannaPN</t>
  </si>
  <si>
    <t>07-116201-002</t>
  </si>
  <si>
    <t>S/Lt Jawad Naseer PN</t>
  </si>
  <si>
    <t>07-116201-003</t>
  </si>
  <si>
    <t>S/Lt M Ali Shan Ashraf PN</t>
  </si>
  <si>
    <t>07-116201-004</t>
  </si>
  <si>
    <t>S/Lt M Huzefa Raza PN</t>
  </si>
  <si>
    <t>07-116201-005</t>
  </si>
  <si>
    <t>S/Lt M Raza PN</t>
  </si>
  <si>
    <t>07-116201-006</t>
  </si>
  <si>
    <t>S/Lt M Subhan Ali PN</t>
  </si>
  <si>
    <t>07-116201-007</t>
  </si>
  <si>
    <t>S/Lt Mujahid Hussain PN</t>
  </si>
  <si>
    <t>07-116201-008</t>
  </si>
  <si>
    <t>S/Lt Usama Hameed PN</t>
  </si>
  <si>
    <t>07-116201-009</t>
  </si>
  <si>
    <t>(STATE OF 21st CONVOCATION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</si>
</sst>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b/>
      <i/>
      <sz val="16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color theme="1"/>
      <name val="Arial"/>
      <family val="2"/>
    </font>
    <font>
      <b/>
      <i/>
      <sz val="8"/>
      <name val="Arial"/>
      <family val="2"/>
    </font>
    <font>
      <b/>
      <u/>
      <sz val="14"/>
      <name val="Arial Black"/>
      <family val="2"/>
    </font>
    <font>
      <u/>
      <sz val="18"/>
      <name val="Arial Black"/>
      <family val="2"/>
    </font>
    <font>
      <b/>
      <u/>
      <sz val="18"/>
      <name val="Arial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u/>
      <sz val="15"/>
      <color indexed="8"/>
      <name val="Arial Black"/>
      <family val="2"/>
    </font>
    <font>
      <b/>
      <u/>
      <sz val="15"/>
      <color indexed="8"/>
      <name val="Arial"/>
      <family val="2"/>
    </font>
    <font>
      <sz val="10"/>
      <color indexed="8"/>
      <name val="Arial"/>
      <family val="2"/>
    </font>
    <font>
      <sz val="15"/>
      <color indexed="8"/>
      <name val="Arial Black"/>
      <family val="2"/>
    </font>
    <font>
      <b/>
      <sz val="10"/>
      <color indexed="8"/>
      <name val="Arial"/>
      <family val="2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 Black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14"/>
      <color indexed="8"/>
      <name val="Arial Black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12"/>
      <name val="Arial"/>
      <family val="2"/>
    </font>
    <font>
      <b/>
      <sz val="15"/>
      <color indexed="8"/>
      <name val="Arial"/>
      <family val="2"/>
    </font>
    <font>
      <sz val="15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 Black"/>
      <family val="2"/>
    </font>
    <font>
      <b/>
      <sz val="8"/>
      <color indexed="59"/>
      <name val="Arial"/>
      <family val="2"/>
    </font>
    <font>
      <u/>
      <sz val="16"/>
      <color indexed="8"/>
      <name val="Arial Black"/>
      <family val="2"/>
    </font>
    <font>
      <b/>
      <u/>
      <sz val="14"/>
      <color indexed="8"/>
      <name val="Arial"/>
      <family val="2"/>
    </font>
    <font>
      <sz val="1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 Black"/>
      <family val="2"/>
    </font>
    <font>
      <sz val="10"/>
      <color indexed="10"/>
      <name val="Arial Black"/>
      <family val="2"/>
    </font>
    <font>
      <b/>
      <sz val="10"/>
      <color indexed="10"/>
      <name val="Arial Black"/>
      <family val="2"/>
    </font>
    <font>
      <b/>
      <sz val="11"/>
      <name val="Arial"/>
      <family val="2"/>
    </font>
    <font>
      <sz val="8"/>
      <name val="Arial Black"/>
      <family val="2"/>
    </font>
    <font>
      <sz val="19"/>
      <color indexed="10"/>
      <name val="Arial Black"/>
      <family val="2"/>
    </font>
    <font>
      <b/>
      <sz val="11"/>
      <color indexed="1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10"/>
      <name val="Arial Black"/>
      <family val="2"/>
    </font>
    <font>
      <sz val="18"/>
      <color indexed="8"/>
      <name val="Arial Black"/>
      <family val="2"/>
    </font>
    <font>
      <u/>
      <sz val="16"/>
      <name val="Arial Black"/>
      <family val="2"/>
    </font>
    <font>
      <sz val="20"/>
      <name val="Arial Black"/>
      <family val="2"/>
    </font>
    <font>
      <sz val="10"/>
      <name val="Arial Black"/>
      <family val="2"/>
    </font>
    <font>
      <b/>
      <u/>
      <sz val="8"/>
      <color theme="8" tint="-0.249977111117893"/>
      <name val="Arial"/>
      <family val="2"/>
    </font>
    <font>
      <b/>
      <sz val="10"/>
      <color rgb="FFFF0000"/>
      <name val="Arial"/>
      <family val="2"/>
    </font>
    <font>
      <sz val="18"/>
      <name val="Arial Black"/>
      <family val="2"/>
    </font>
    <font>
      <b/>
      <sz val="11"/>
      <color theme="1"/>
      <name val="Calibri"/>
      <family val="2"/>
      <scheme val="minor"/>
    </font>
    <font>
      <u/>
      <sz val="20"/>
      <color indexed="8"/>
      <name val="Arial Black"/>
      <family val="2"/>
    </font>
    <font>
      <b/>
      <u/>
      <sz val="20"/>
      <color indexed="8"/>
      <name val="Arial"/>
      <family val="2"/>
    </font>
    <font>
      <sz val="20"/>
      <color indexed="8"/>
      <name val="Arial Black"/>
      <family val="2"/>
    </font>
    <font>
      <b/>
      <sz val="10"/>
      <name val="Arial Black"/>
      <family val="2"/>
    </font>
    <font>
      <u/>
      <sz val="16"/>
      <color indexed="59"/>
      <name val="Arial Black"/>
      <family val="2"/>
    </font>
    <font>
      <b/>
      <u/>
      <sz val="14"/>
      <color indexed="59"/>
      <name val="Arial"/>
      <family val="2"/>
    </font>
    <font>
      <sz val="10"/>
      <color indexed="59"/>
      <name val="Arial"/>
      <family val="2"/>
    </font>
    <font>
      <sz val="8"/>
      <color indexed="59"/>
      <name val="Arial"/>
      <family val="2"/>
    </font>
    <font>
      <sz val="16"/>
      <color indexed="59"/>
      <name val="Arial Black"/>
      <family val="2"/>
    </font>
    <font>
      <b/>
      <sz val="10"/>
      <color indexed="59"/>
      <name val="Arial"/>
      <family val="2"/>
    </font>
    <font>
      <sz val="9"/>
      <color indexed="59"/>
      <name val="Arial"/>
      <family val="2"/>
    </font>
    <font>
      <b/>
      <sz val="9"/>
      <color indexed="59"/>
      <name val="Arial"/>
      <family val="2"/>
    </font>
    <font>
      <b/>
      <sz val="12"/>
      <color indexed="59"/>
      <name val="Arial"/>
      <family val="2"/>
    </font>
    <font>
      <sz val="8"/>
      <color indexed="59"/>
      <name val="Arial Black"/>
      <family val="2"/>
    </font>
    <font>
      <sz val="12"/>
      <color indexed="59"/>
      <name val="Arial"/>
      <family val="2"/>
    </font>
    <font>
      <sz val="14"/>
      <color indexed="59"/>
      <name val="Arial Black"/>
      <family val="2"/>
    </font>
    <font>
      <sz val="10"/>
      <color indexed="59"/>
      <name val="Arial Black"/>
      <family val="2"/>
    </font>
    <font>
      <b/>
      <sz val="14"/>
      <color indexed="59"/>
      <name val="Arial Black"/>
      <family val="2"/>
    </font>
    <font>
      <b/>
      <sz val="12"/>
      <color rgb="FFFF0000"/>
      <name val="Arial"/>
      <family val="2"/>
    </font>
    <font>
      <b/>
      <u/>
      <sz val="16"/>
      <name val="Arial"/>
      <family val="2"/>
    </font>
    <font>
      <sz val="11"/>
      <color indexed="59"/>
      <name val="Arial Black"/>
      <family val="2"/>
    </font>
    <font>
      <sz val="12"/>
      <name val="Arial Black"/>
      <family val="2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1" fillId="0" borderId="0"/>
  </cellStyleXfs>
  <cellXfs count="68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8" fillId="3" borderId="5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0" fontId="8" fillId="9" borderId="8" xfId="0" applyFont="1" applyFill="1" applyBorder="1" applyAlignment="1">
      <alignment vertical="center"/>
    </xf>
    <xf numFmtId="0" fontId="8" fillId="6" borderId="5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8" fillId="6" borderId="9" xfId="0" applyFont="1" applyFill="1" applyBorder="1" applyAlignment="1">
      <alignment vertical="center"/>
    </xf>
    <xf numFmtId="0" fontId="8" fillId="9" borderId="5" xfId="0" applyFont="1" applyFill="1" applyBorder="1" applyAlignment="1">
      <alignment vertical="center"/>
    </xf>
    <xf numFmtId="0" fontId="19" fillId="9" borderId="5" xfId="0" applyFont="1" applyFill="1" applyBorder="1" applyAlignment="1">
      <alignment vertical="center"/>
    </xf>
    <xf numFmtId="0" fontId="19" fillId="9" borderId="1" xfId="0" applyFont="1" applyFill="1" applyBorder="1" applyAlignment="1">
      <alignment vertical="center"/>
    </xf>
    <xf numFmtId="0" fontId="8" fillId="9" borderId="9" xfId="0" applyFont="1" applyFill="1" applyBorder="1" applyAlignment="1">
      <alignment vertical="center"/>
    </xf>
    <xf numFmtId="0" fontId="8" fillId="9" borderId="18" xfId="0" applyFont="1" applyFill="1" applyBorder="1" applyAlignment="1">
      <alignment vertical="center"/>
    </xf>
    <xf numFmtId="0" fontId="9" fillId="5" borderId="11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20" xfId="0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3" borderId="22" xfId="0" applyFont="1" applyFill="1" applyBorder="1" applyAlignment="1">
      <alignment horizontal="center" vertical="center"/>
    </xf>
    <xf numFmtId="0" fontId="23" fillId="0" borderId="0" xfId="1" applyFont="1" applyProtection="1">
      <protection hidden="1"/>
    </xf>
    <xf numFmtId="0" fontId="25" fillId="0" borderId="26" xfId="1" applyFont="1" applyFill="1" applyBorder="1" applyAlignment="1" applyProtection="1">
      <alignment horizontal="center" vertical="center" wrapText="1"/>
      <protection hidden="1"/>
    </xf>
    <xf numFmtId="0" fontId="25" fillId="0" borderId="26" xfId="1" applyFont="1" applyBorder="1" applyAlignment="1" applyProtection="1">
      <alignment horizontal="center" vertical="center" wrapText="1"/>
      <protection hidden="1"/>
    </xf>
    <xf numFmtId="0" fontId="25" fillId="0" borderId="27" xfId="1" applyFont="1" applyBorder="1" applyAlignment="1" applyProtection="1">
      <alignment horizontal="center" vertical="center" wrapText="1"/>
      <protection hidden="1"/>
    </xf>
    <xf numFmtId="0" fontId="28" fillId="0" borderId="27" xfId="1" applyFont="1" applyBorder="1" applyAlignment="1" applyProtection="1">
      <alignment horizontal="center" vertical="center" wrapText="1"/>
      <protection hidden="1"/>
    </xf>
    <xf numFmtId="0" fontId="25" fillId="0" borderId="24" xfId="1" applyFont="1" applyBorder="1" applyAlignment="1" applyProtection="1">
      <alignment horizontal="center" vertical="center" wrapText="1"/>
      <protection hidden="1"/>
    </xf>
    <xf numFmtId="0" fontId="25" fillId="0" borderId="0" xfId="1" applyFont="1" applyProtection="1">
      <protection hidden="1"/>
    </xf>
    <xf numFmtId="0" fontId="25" fillId="0" borderId="31" xfId="1" applyFont="1" applyFill="1" applyBorder="1" applyAlignment="1" applyProtection="1">
      <alignment horizontal="center" vertical="center" wrapText="1"/>
      <protection hidden="1"/>
    </xf>
    <xf numFmtId="0" fontId="25" fillId="0" borderId="31" xfId="1" applyFont="1" applyBorder="1" applyAlignment="1" applyProtection="1">
      <alignment horizontal="center" vertical="center" wrapText="1"/>
      <protection hidden="1"/>
    </xf>
    <xf numFmtId="0" fontId="25" fillId="0" borderId="32" xfId="1" applyFont="1" applyBorder="1" applyAlignment="1" applyProtection="1">
      <alignment horizontal="center" vertical="center" wrapText="1"/>
      <protection hidden="1"/>
    </xf>
    <xf numFmtId="0" fontId="28" fillId="0" borderId="32" xfId="1" applyFont="1" applyBorder="1" applyAlignment="1" applyProtection="1">
      <alignment horizontal="center" vertical="center" wrapText="1"/>
      <protection hidden="1"/>
    </xf>
    <xf numFmtId="0" fontId="29" fillId="0" borderId="29" xfId="1" applyFont="1" applyBorder="1" applyAlignment="1" applyProtection="1">
      <alignment horizontal="center" vertical="center" wrapText="1"/>
      <protection hidden="1"/>
    </xf>
    <xf numFmtId="0" fontId="23" fillId="0" borderId="4" xfId="1" applyFont="1" applyBorder="1" applyAlignment="1" applyProtection="1">
      <alignment horizontal="center"/>
      <protection hidden="1"/>
    </xf>
    <xf numFmtId="0" fontId="2" fillId="0" borderId="4" xfId="1" applyFont="1" applyBorder="1" applyAlignment="1">
      <alignment horizontal="center" wrapText="1"/>
    </xf>
    <xf numFmtId="0" fontId="30" fillId="0" borderId="34" xfId="1" applyFont="1" applyBorder="1" applyAlignment="1" applyProtection="1">
      <alignment vertical="top" wrapText="1" readingOrder="1"/>
      <protection locked="0"/>
    </xf>
    <xf numFmtId="0" fontId="2" fillId="0" borderId="4" xfId="1" applyFont="1" applyFill="1" applyBorder="1" applyAlignment="1" applyProtection="1">
      <alignment horizontal="center"/>
      <protection hidden="1"/>
    </xf>
    <xf numFmtId="0" fontId="31" fillId="0" borderId="4" xfId="5" applyFont="1" applyFill="1" applyBorder="1" applyAlignment="1" applyProtection="1">
      <alignment horizontal="center"/>
      <protection hidden="1"/>
    </xf>
    <xf numFmtId="0" fontId="2" fillId="0" borderId="2" xfId="1" applyFont="1" applyFill="1" applyBorder="1" applyAlignment="1" applyProtection="1">
      <alignment horizontal="center"/>
      <protection hidden="1"/>
    </xf>
    <xf numFmtId="0" fontId="26" fillId="0" borderId="35" xfId="1" quotePrefix="1" applyFont="1" applyBorder="1" applyAlignment="1" applyProtection="1">
      <alignment horizontal="center"/>
      <protection hidden="1"/>
    </xf>
    <xf numFmtId="0" fontId="23" fillId="8" borderId="2" xfId="1" applyFont="1" applyFill="1" applyBorder="1" applyAlignment="1" applyProtection="1">
      <alignment horizontal="center"/>
      <protection hidden="1"/>
    </xf>
    <xf numFmtId="0" fontId="25" fillId="0" borderId="4" xfId="1" quotePrefix="1" applyFont="1" applyBorder="1" applyAlignment="1" applyProtection="1">
      <alignment horizontal="center"/>
      <protection hidden="1"/>
    </xf>
    <xf numFmtId="0" fontId="23" fillId="0" borderId="4" xfId="1" applyFont="1" applyBorder="1" applyProtection="1">
      <protection hidden="1"/>
    </xf>
    <xf numFmtId="0" fontId="23" fillId="0" borderId="0" xfId="1" applyFont="1" applyBorder="1" applyProtection="1">
      <protection hidden="1"/>
    </xf>
    <xf numFmtId="0" fontId="23" fillId="0" borderId="0" xfId="1" applyFont="1" applyBorder="1" applyAlignment="1" applyProtection="1">
      <alignment horizontal="center"/>
      <protection hidden="1"/>
    </xf>
    <xf numFmtId="0" fontId="32" fillId="14" borderId="0" xfId="1" applyFont="1" applyFill="1" applyBorder="1" applyAlignment="1" applyProtection="1">
      <alignment horizontal="center"/>
      <protection hidden="1"/>
    </xf>
    <xf numFmtId="0" fontId="33" fillId="14" borderId="0" xfId="1" applyFont="1" applyFill="1" applyBorder="1" applyProtection="1">
      <protection hidden="1"/>
    </xf>
    <xf numFmtId="0" fontId="2" fillId="3" borderId="0" xfId="1" applyFont="1" applyFill="1" applyBorder="1" applyProtection="1">
      <protection hidden="1"/>
    </xf>
    <xf numFmtId="0" fontId="2" fillId="3" borderId="0" xfId="1" applyFont="1" applyFill="1" applyBorder="1" applyAlignment="1" applyProtection="1">
      <alignment horizontal="center"/>
      <protection hidden="1"/>
    </xf>
    <xf numFmtId="0" fontId="34" fillId="3" borderId="0" xfId="1" applyFont="1" applyFill="1" applyBorder="1" applyAlignment="1" applyProtection="1">
      <alignment horizontal="center"/>
      <protection hidden="1"/>
    </xf>
    <xf numFmtId="0" fontId="2" fillId="0" borderId="0" xfId="1" applyFont="1" applyFill="1" applyBorder="1" applyAlignment="1" applyProtection="1">
      <alignment horizontal="center"/>
      <protection hidden="1"/>
    </xf>
    <xf numFmtId="0" fontId="26" fillId="0" borderId="0" xfId="1" applyFont="1" applyBorder="1" applyAlignment="1" applyProtection="1">
      <alignment horizontal="center"/>
      <protection hidden="1"/>
    </xf>
    <xf numFmtId="0" fontId="27" fillId="0" borderId="0" xfId="1" applyFont="1" applyBorder="1" applyAlignment="1" applyProtection="1">
      <alignment horizontal="center"/>
      <protection hidden="1"/>
    </xf>
    <xf numFmtId="0" fontId="26" fillId="0" borderId="0" xfId="1" applyFont="1" applyFill="1" applyBorder="1" applyAlignment="1" applyProtection="1">
      <alignment horizontal="center"/>
      <protection hidden="1"/>
    </xf>
    <xf numFmtId="0" fontId="34" fillId="0" borderId="36" xfId="1" applyFont="1" applyBorder="1" applyAlignment="1" applyProtection="1">
      <alignment horizontal="left"/>
      <protection hidden="1"/>
    </xf>
    <xf numFmtId="0" fontId="10" fillId="0" borderId="37" xfId="1" applyFont="1" applyBorder="1" applyAlignment="1" applyProtection="1">
      <alignment horizontal="center"/>
      <protection hidden="1"/>
    </xf>
    <xf numFmtId="0" fontId="34" fillId="0" borderId="37" xfId="1" applyFont="1" applyFill="1" applyBorder="1" applyAlignment="1" applyProtection="1">
      <alignment horizontal="center"/>
      <protection hidden="1"/>
    </xf>
    <xf numFmtId="0" fontId="34" fillId="0" borderId="37" xfId="1" applyFont="1" applyFill="1" applyBorder="1" applyAlignment="1" applyProtection="1">
      <alignment horizontal="right"/>
      <protection hidden="1"/>
    </xf>
    <xf numFmtId="0" fontId="34" fillId="0" borderId="37" xfId="1" applyFont="1" applyBorder="1" applyProtection="1">
      <protection hidden="1"/>
    </xf>
    <xf numFmtId="0" fontId="34" fillId="0" borderId="37" xfId="1" applyFont="1" applyBorder="1" applyAlignment="1" applyProtection="1">
      <alignment horizontal="center"/>
      <protection hidden="1"/>
    </xf>
    <xf numFmtId="0" fontId="26" fillId="0" borderId="37" xfId="1" applyFont="1" applyFill="1" applyBorder="1" applyAlignment="1" applyProtection="1">
      <alignment horizontal="left"/>
      <protection hidden="1"/>
    </xf>
    <xf numFmtId="0" fontId="27" fillId="0" borderId="37" xfId="1" applyFont="1" applyBorder="1" applyAlignment="1" applyProtection="1">
      <alignment horizontal="center"/>
      <protection hidden="1"/>
    </xf>
    <xf numFmtId="0" fontId="3" fillId="0" borderId="37" xfId="1" applyFont="1" applyFill="1" applyBorder="1" applyAlignment="1" applyProtection="1">
      <alignment horizontal="center"/>
      <protection hidden="1"/>
    </xf>
    <xf numFmtId="0" fontId="10" fillId="0" borderId="37" xfId="1" applyFont="1" applyBorder="1" applyProtection="1">
      <protection hidden="1"/>
    </xf>
    <xf numFmtId="0" fontId="26" fillId="0" borderId="37" xfId="1" applyFont="1" applyFill="1" applyBorder="1" applyAlignment="1" applyProtection="1">
      <alignment horizontal="center"/>
      <protection hidden="1"/>
    </xf>
    <xf numFmtId="0" fontId="3" fillId="0" borderId="38" xfId="1" applyFont="1" applyFill="1" applyBorder="1" applyAlignment="1" applyProtection="1">
      <alignment horizontal="center"/>
      <protection hidden="1"/>
    </xf>
    <xf numFmtId="0" fontId="34" fillId="0" borderId="0" xfId="1" applyFont="1" applyBorder="1" applyProtection="1">
      <protection hidden="1"/>
    </xf>
    <xf numFmtId="0" fontId="34" fillId="0" borderId="0" xfId="1" applyFont="1" applyProtection="1">
      <protection hidden="1"/>
    </xf>
    <xf numFmtId="0" fontId="34" fillId="0" borderId="39" xfId="1" applyFont="1" applyBorder="1" applyAlignment="1" applyProtection="1">
      <alignment horizontal="left"/>
      <protection hidden="1"/>
    </xf>
    <xf numFmtId="0" fontId="10" fillId="0" borderId="0" xfId="1" applyFont="1" applyBorder="1" applyAlignment="1" applyProtection="1">
      <alignment horizontal="center"/>
      <protection hidden="1"/>
    </xf>
    <xf numFmtId="0" fontId="34" fillId="0" borderId="0" xfId="1" applyFont="1" applyFill="1" applyBorder="1" applyAlignment="1" applyProtection="1">
      <alignment horizontal="center"/>
      <protection hidden="1"/>
    </xf>
    <xf numFmtId="0" fontId="34" fillId="0" borderId="0" xfId="1" applyFont="1" applyFill="1" applyBorder="1" applyAlignment="1" applyProtection="1">
      <alignment horizontal="right"/>
      <protection hidden="1"/>
    </xf>
    <xf numFmtId="0" fontId="34" fillId="0" borderId="0" xfId="1" applyFont="1" applyBorder="1" applyAlignment="1" applyProtection="1">
      <alignment horizontal="center"/>
      <protection hidden="1"/>
    </xf>
    <xf numFmtId="0" fontId="26" fillId="0" borderId="0" xfId="1" applyFont="1" applyFill="1" applyBorder="1" applyAlignment="1" applyProtection="1">
      <alignment horizontal="left"/>
      <protection hidden="1"/>
    </xf>
    <xf numFmtId="0" fontId="3" fillId="0" borderId="0" xfId="1" applyFont="1" applyFill="1" applyBorder="1" applyAlignment="1" applyProtection="1">
      <alignment horizontal="center"/>
      <protection hidden="1"/>
    </xf>
    <xf numFmtId="0" fontId="10" fillId="0" borderId="0" xfId="1" applyFont="1" applyBorder="1" applyProtection="1">
      <protection hidden="1"/>
    </xf>
    <xf numFmtId="0" fontId="3" fillId="0" borderId="40" xfId="1" applyFont="1" applyFill="1" applyBorder="1" applyAlignment="1" applyProtection="1">
      <alignment horizontal="center"/>
      <protection hidden="1"/>
    </xf>
    <xf numFmtId="0" fontId="34" fillId="0" borderId="41" xfId="1" applyFont="1" applyBorder="1" applyAlignment="1" applyProtection="1">
      <alignment horizontal="center"/>
      <protection hidden="1"/>
    </xf>
    <xf numFmtId="0" fontId="35" fillId="0" borderId="23" xfId="1" applyFont="1" applyBorder="1" applyAlignment="1" applyProtection="1">
      <alignment horizontal="center"/>
      <protection hidden="1"/>
    </xf>
    <xf numFmtId="0" fontId="27" fillId="0" borderId="23" xfId="1" applyFont="1" applyBorder="1" applyAlignment="1" applyProtection="1">
      <alignment horizontal="center"/>
      <protection hidden="1"/>
    </xf>
    <xf numFmtId="0" fontId="27" fillId="0" borderId="23" xfId="1" applyFont="1" applyBorder="1" applyAlignment="1" applyProtection="1">
      <alignment horizontal="right"/>
      <protection hidden="1"/>
    </xf>
    <xf numFmtId="0" fontId="34" fillId="0" borderId="23" xfId="1" applyFont="1" applyBorder="1" applyProtection="1">
      <protection hidden="1"/>
    </xf>
    <xf numFmtId="0" fontId="34" fillId="0" borderId="23" xfId="1" applyFont="1" applyFill="1" applyBorder="1" applyAlignment="1" applyProtection="1">
      <alignment horizontal="center"/>
      <protection hidden="1"/>
    </xf>
    <xf numFmtId="0" fontId="34" fillId="0" borderId="23" xfId="1" applyFont="1" applyBorder="1" applyAlignment="1" applyProtection="1">
      <alignment horizontal="center"/>
      <protection hidden="1"/>
    </xf>
    <xf numFmtId="0" fontId="34" fillId="0" borderId="23" xfId="1" applyFont="1" applyFill="1" applyBorder="1" applyProtection="1">
      <protection hidden="1"/>
    </xf>
    <xf numFmtId="0" fontId="26" fillId="0" borderId="23" xfId="1" applyFont="1" applyBorder="1" applyAlignment="1" applyProtection="1">
      <alignment horizontal="center"/>
      <protection hidden="1"/>
    </xf>
    <xf numFmtId="0" fontId="10" fillId="0" borderId="23" xfId="1" applyFont="1" applyBorder="1" applyAlignment="1" applyProtection="1">
      <alignment horizontal="center"/>
      <protection hidden="1"/>
    </xf>
    <xf numFmtId="0" fontId="35" fillId="0" borderId="42" xfId="1" applyFont="1" applyBorder="1" applyAlignment="1" applyProtection="1">
      <alignment horizontal="center"/>
      <protection hidden="1"/>
    </xf>
    <xf numFmtId="0" fontId="30" fillId="0" borderId="0" xfId="1" applyFont="1" applyBorder="1" applyAlignment="1" applyProtection="1">
      <alignment horizontal="center"/>
      <protection hidden="1"/>
    </xf>
    <xf numFmtId="0" fontId="30" fillId="0" borderId="0" xfId="1" applyFont="1" applyBorder="1" applyProtection="1">
      <protection hidden="1"/>
    </xf>
    <xf numFmtId="0" fontId="28" fillId="0" borderId="0" xfId="1" applyFont="1" applyBorder="1" applyAlignment="1" applyProtection="1">
      <alignment horizontal="center"/>
      <protection hidden="1"/>
    </xf>
    <xf numFmtId="0" fontId="30" fillId="0" borderId="0" xfId="1" applyFont="1" applyFill="1" applyBorder="1" applyAlignment="1" applyProtection="1">
      <alignment horizontal="right"/>
      <protection hidden="1"/>
    </xf>
    <xf numFmtId="0" fontId="30" fillId="0" borderId="0" xfId="1" applyFont="1" applyFill="1" applyBorder="1" applyAlignment="1" applyProtection="1">
      <alignment horizontal="center"/>
      <protection hidden="1"/>
    </xf>
    <xf numFmtId="0" fontId="30" fillId="0" borderId="0" xfId="1" applyFont="1" applyFill="1" applyBorder="1" applyProtection="1">
      <protection hidden="1"/>
    </xf>
    <xf numFmtId="0" fontId="36" fillId="0" borderId="0" xfId="1" applyFont="1" applyBorder="1" applyAlignment="1" applyProtection="1">
      <alignment horizontal="center"/>
      <protection hidden="1"/>
    </xf>
    <xf numFmtId="0" fontId="37" fillId="0" borderId="0" xfId="1" applyFont="1" applyBorder="1" applyAlignment="1" applyProtection="1">
      <alignment horizontal="center"/>
      <protection hidden="1"/>
    </xf>
    <xf numFmtId="0" fontId="37" fillId="0" borderId="0" xfId="1" applyFont="1" applyBorder="1" applyProtection="1">
      <protection hidden="1"/>
    </xf>
    <xf numFmtId="0" fontId="27" fillId="0" borderId="0" xfId="1" applyFont="1" applyBorder="1" applyProtection="1">
      <protection hidden="1"/>
    </xf>
    <xf numFmtId="0" fontId="23" fillId="0" borderId="0" xfId="1" applyFont="1" applyAlignment="1" applyProtection="1">
      <alignment horizontal="center"/>
      <protection hidden="1"/>
    </xf>
    <xf numFmtId="0" fontId="26" fillId="0" borderId="0" xfId="1" applyFont="1" applyAlignment="1" applyProtection="1">
      <alignment horizontal="center"/>
      <protection hidden="1"/>
    </xf>
    <xf numFmtId="0" fontId="27" fillId="0" borderId="0" xfId="1" applyFont="1" applyAlignment="1" applyProtection="1">
      <alignment horizontal="center"/>
      <protection hidden="1"/>
    </xf>
    <xf numFmtId="0" fontId="39" fillId="0" borderId="0" xfId="1" applyFont="1" applyProtection="1">
      <protection hidden="1"/>
    </xf>
    <xf numFmtId="0" fontId="30" fillId="0" borderId="34" xfId="1" applyFont="1" applyBorder="1" applyAlignment="1" applyProtection="1">
      <alignment horizontal="center" vertical="center" wrapText="1" readingOrder="1"/>
      <protection locked="0"/>
    </xf>
    <xf numFmtId="0" fontId="31" fillId="0" borderId="4" xfId="3" applyFont="1" applyFill="1" applyBorder="1" applyAlignment="1" applyProtection="1">
      <alignment horizontal="center"/>
      <protection hidden="1"/>
    </xf>
    <xf numFmtId="0" fontId="27" fillId="0" borderId="35" xfId="1" applyFont="1" applyBorder="1" applyAlignment="1" applyProtection="1">
      <alignment horizontal="center"/>
      <protection hidden="1"/>
    </xf>
    <xf numFmtId="0" fontId="2" fillId="0" borderId="2" xfId="1" applyFont="1" applyBorder="1" applyAlignment="1">
      <alignment wrapText="1"/>
    </xf>
    <xf numFmtId="0" fontId="4" fillId="0" borderId="4" xfId="1" applyFont="1" applyBorder="1" applyAlignment="1">
      <alignment horizontal="center" wrapText="1"/>
    </xf>
    <xf numFmtId="0" fontId="2" fillId="0" borderId="0" xfId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4" fillId="0" borderId="0" xfId="1" applyFont="1" applyBorder="1" applyAlignment="1">
      <alignment wrapText="1"/>
    </xf>
    <xf numFmtId="0" fontId="2" fillId="0" borderId="0" xfId="1" applyBorder="1" applyAlignment="1">
      <alignment wrapText="1"/>
    </xf>
    <xf numFmtId="0" fontId="31" fillId="0" borderId="0" xfId="1" applyFont="1" applyFill="1" applyBorder="1" applyAlignment="1" applyProtection="1">
      <alignment horizontal="center"/>
      <protection hidden="1"/>
    </xf>
    <xf numFmtId="0" fontId="27" fillId="3" borderId="0" xfId="1" applyFont="1" applyFill="1" applyBorder="1" applyAlignment="1" applyProtection="1">
      <alignment horizontal="center"/>
      <protection hidden="1"/>
    </xf>
    <xf numFmtId="0" fontId="23" fillId="3" borderId="0" xfId="1" applyFont="1" applyFill="1" applyBorder="1" applyAlignment="1" applyProtection="1">
      <alignment horizontal="center"/>
      <protection hidden="1"/>
    </xf>
    <xf numFmtId="0" fontId="4" fillId="3" borderId="0" xfId="1" applyFont="1" applyFill="1" applyBorder="1" applyAlignment="1" applyProtection="1">
      <alignment horizontal="center"/>
      <protection hidden="1"/>
    </xf>
    <xf numFmtId="0" fontId="23" fillId="3" borderId="0" xfId="1" applyFont="1" applyFill="1" applyBorder="1" applyProtection="1">
      <protection hidden="1"/>
    </xf>
    <xf numFmtId="0" fontId="22" fillId="0" borderId="39" xfId="1" applyFont="1" applyBorder="1" applyAlignment="1" applyProtection="1">
      <alignment horizontal="left"/>
      <protection hidden="1"/>
    </xf>
    <xf numFmtId="0" fontId="40" fillId="0" borderId="0" xfId="1" applyFont="1" applyBorder="1" applyAlignment="1">
      <alignment horizontal="center" wrapText="1"/>
    </xf>
    <xf numFmtId="0" fontId="40" fillId="0" borderId="0" xfId="1" applyFont="1" applyBorder="1" applyAlignment="1">
      <alignment wrapText="1"/>
    </xf>
    <xf numFmtId="0" fontId="41" fillId="3" borderId="0" xfId="1" applyFont="1" applyFill="1" applyBorder="1" applyAlignment="1" applyProtection="1">
      <alignment horizontal="center"/>
      <protection hidden="1"/>
    </xf>
    <xf numFmtId="0" fontId="41" fillId="3" borderId="0" xfId="1" applyFont="1" applyFill="1" applyBorder="1" applyAlignment="1" applyProtection="1">
      <alignment horizontal="center" vertical="center"/>
      <protection hidden="1"/>
    </xf>
    <xf numFmtId="0" fontId="41" fillId="0" borderId="0" xfId="1" applyFont="1" applyFill="1" applyBorder="1" applyAlignment="1" applyProtection="1">
      <alignment horizontal="center"/>
      <protection hidden="1"/>
    </xf>
    <xf numFmtId="0" fontId="42" fillId="0" borderId="0" xfId="1" applyFont="1" applyBorder="1" applyAlignment="1" applyProtection="1">
      <alignment horizontal="center"/>
      <protection hidden="1"/>
    </xf>
    <xf numFmtId="0" fontId="43" fillId="0" borderId="0" xfId="1" applyFont="1" applyBorder="1" applyAlignment="1" applyProtection="1">
      <alignment horizontal="center"/>
      <protection hidden="1"/>
    </xf>
    <xf numFmtId="0" fontId="44" fillId="0" borderId="0" xfId="1" applyFont="1" applyBorder="1" applyAlignment="1" applyProtection="1">
      <alignment horizontal="center"/>
      <protection hidden="1"/>
    </xf>
    <xf numFmtId="0" fontId="42" fillId="0" borderId="0" xfId="1" applyFont="1" applyFill="1" applyBorder="1" applyAlignment="1" applyProtection="1">
      <alignment horizontal="center"/>
      <protection hidden="1"/>
    </xf>
    <xf numFmtId="0" fontId="40" fillId="0" borderId="0" xfId="1" applyFont="1" applyFill="1" applyBorder="1" applyAlignment="1" applyProtection="1">
      <alignment horizontal="center"/>
      <protection hidden="1"/>
    </xf>
    <xf numFmtId="0" fontId="44" fillId="0" borderId="0" xfId="1" applyFont="1" applyBorder="1" applyProtection="1">
      <protection hidden="1"/>
    </xf>
    <xf numFmtId="0" fontId="23" fillId="0" borderId="36" xfId="1" applyFont="1" applyBorder="1" applyAlignment="1" applyProtection="1">
      <alignment horizontal="left"/>
      <protection hidden="1"/>
    </xf>
    <xf numFmtId="0" fontId="2" fillId="0" borderId="37" xfId="1" applyFont="1" applyBorder="1" applyAlignment="1" applyProtection="1">
      <alignment horizontal="center"/>
      <protection hidden="1"/>
    </xf>
    <xf numFmtId="0" fontId="23" fillId="0" borderId="37" xfId="1" applyFont="1" applyFill="1" applyBorder="1" applyAlignment="1" applyProtection="1">
      <alignment horizontal="center"/>
      <protection hidden="1"/>
    </xf>
    <xf numFmtId="0" fontId="23" fillId="0" borderId="37" xfId="1" applyFont="1" applyFill="1" applyBorder="1" applyAlignment="1" applyProtection="1">
      <alignment horizontal="right"/>
      <protection hidden="1"/>
    </xf>
    <xf numFmtId="0" fontId="23" fillId="0" borderId="37" xfId="1" applyFont="1" applyBorder="1" applyProtection="1">
      <protection hidden="1"/>
    </xf>
    <xf numFmtId="0" fontId="23" fillId="0" borderId="37" xfId="1" applyFont="1" applyBorder="1" applyAlignment="1" applyProtection="1">
      <alignment horizontal="center"/>
      <protection hidden="1"/>
    </xf>
    <xf numFmtId="0" fontId="45" fillId="0" borderId="37" xfId="1" applyFont="1" applyFill="1" applyBorder="1" applyAlignment="1" applyProtection="1">
      <alignment horizontal="left"/>
      <protection hidden="1"/>
    </xf>
    <xf numFmtId="0" fontId="25" fillId="0" borderId="37" xfId="1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  <protection hidden="1"/>
    </xf>
    <xf numFmtId="0" fontId="2" fillId="0" borderId="37" xfId="1" applyFont="1" applyBorder="1" applyProtection="1">
      <protection hidden="1"/>
    </xf>
    <xf numFmtId="0" fontId="45" fillId="0" borderId="37" xfId="1" applyFont="1" applyFill="1" applyBorder="1" applyAlignment="1" applyProtection="1">
      <alignment horizontal="center"/>
      <protection hidden="1"/>
    </xf>
    <xf numFmtId="0" fontId="4" fillId="0" borderId="38" xfId="1" applyFont="1" applyFill="1" applyBorder="1" applyAlignment="1" applyProtection="1">
      <alignment horizontal="center"/>
      <protection hidden="1"/>
    </xf>
    <xf numFmtId="0" fontId="23" fillId="0" borderId="39" xfId="1" applyFont="1" applyBorder="1" applyAlignment="1" applyProtection="1">
      <alignment horizontal="center"/>
      <protection hidden="1"/>
    </xf>
    <xf numFmtId="0" fontId="2" fillId="0" borderId="0" xfId="1" applyFont="1" applyBorder="1" applyAlignment="1" applyProtection="1">
      <alignment horizontal="center"/>
      <protection hidden="1"/>
    </xf>
    <xf numFmtId="0" fontId="23" fillId="0" borderId="0" xfId="1" applyFont="1" applyFill="1" applyBorder="1" applyAlignment="1" applyProtection="1">
      <alignment horizontal="center"/>
      <protection hidden="1"/>
    </xf>
    <xf numFmtId="0" fontId="23" fillId="0" borderId="0" xfId="1" applyFont="1" applyFill="1" applyBorder="1" applyAlignment="1" applyProtection="1">
      <alignment horizontal="right"/>
      <protection hidden="1"/>
    </xf>
    <xf numFmtId="0" fontId="45" fillId="0" borderId="0" xfId="1" applyFont="1" applyFill="1" applyBorder="1" applyAlignment="1" applyProtection="1">
      <alignment horizontal="left"/>
      <protection hidden="1"/>
    </xf>
    <xf numFmtId="0" fontId="25" fillId="0" borderId="0" xfId="1" applyFont="1" applyBorder="1" applyAlignment="1" applyProtection="1">
      <alignment horizontal="center"/>
      <protection hidden="1"/>
    </xf>
    <xf numFmtId="0" fontId="4" fillId="0" borderId="0" xfId="1" applyFont="1" applyFill="1" applyBorder="1" applyAlignment="1" applyProtection="1">
      <alignment horizontal="center"/>
      <protection hidden="1"/>
    </xf>
    <xf numFmtId="0" fontId="2" fillId="0" borderId="0" xfId="1" applyFont="1" applyBorder="1" applyProtection="1">
      <protection hidden="1"/>
    </xf>
    <xf numFmtId="0" fontId="45" fillId="0" borderId="0" xfId="1" applyFont="1" applyFill="1" applyBorder="1" applyAlignment="1" applyProtection="1">
      <alignment horizontal="center"/>
      <protection hidden="1"/>
    </xf>
    <xf numFmtId="0" fontId="4" fillId="0" borderId="40" xfId="1" applyFont="1" applyFill="1" applyBorder="1" applyAlignment="1" applyProtection="1">
      <alignment horizontal="center"/>
      <protection hidden="1"/>
    </xf>
    <xf numFmtId="0" fontId="23" fillId="0" borderId="41" xfId="1" applyFont="1" applyBorder="1" applyAlignment="1" applyProtection="1">
      <alignment horizontal="center"/>
      <protection hidden="1"/>
    </xf>
    <xf numFmtId="0" fontId="46" fillId="0" borderId="23" xfId="1" applyFont="1" applyBorder="1" applyAlignment="1" applyProtection="1">
      <alignment horizontal="center"/>
      <protection hidden="1"/>
    </xf>
    <xf numFmtId="0" fontId="25" fillId="0" borderId="23" xfId="1" applyFont="1" applyBorder="1" applyAlignment="1" applyProtection="1">
      <alignment horizontal="center"/>
      <protection hidden="1"/>
    </xf>
    <xf numFmtId="0" fontId="25" fillId="0" borderId="23" xfId="1" applyFont="1" applyBorder="1" applyAlignment="1" applyProtection="1">
      <alignment horizontal="right"/>
      <protection hidden="1"/>
    </xf>
    <xf numFmtId="0" fontId="23" fillId="0" borderId="23" xfId="1" applyFont="1" applyBorder="1" applyProtection="1">
      <protection hidden="1"/>
    </xf>
    <xf numFmtId="0" fontId="46" fillId="0" borderId="23" xfId="1" applyFont="1" applyBorder="1" applyAlignment="1" applyProtection="1">
      <alignment horizontal="left"/>
      <protection hidden="1"/>
    </xf>
    <xf numFmtId="0" fontId="23" fillId="0" borderId="23" xfId="1" applyFont="1" applyFill="1" applyBorder="1" applyProtection="1">
      <protection hidden="1"/>
    </xf>
    <xf numFmtId="0" fontId="45" fillId="0" borderId="23" xfId="1" applyFont="1" applyBorder="1" applyAlignment="1" applyProtection="1">
      <alignment horizontal="center"/>
      <protection hidden="1"/>
    </xf>
    <xf numFmtId="0" fontId="2" fillId="0" borderId="23" xfId="1" applyFont="1" applyBorder="1" applyAlignment="1" applyProtection="1">
      <alignment horizontal="center"/>
      <protection hidden="1"/>
    </xf>
    <xf numFmtId="0" fontId="46" fillId="0" borderId="42" xfId="1" applyFont="1" applyBorder="1" applyAlignment="1" applyProtection="1">
      <alignment horizontal="center"/>
      <protection hidden="1"/>
    </xf>
    <xf numFmtId="0" fontId="25" fillId="0" borderId="0" xfId="1" applyFont="1" applyAlignment="1" applyProtection="1">
      <alignment horizontal="center"/>
      <protection hidden="1"/>
    </xf>
    <xf numFmtId="0" fontId="47" fillId="0" borderId="27" xfId="1" applyFont="1" applyFill="1" applyBorder="1" applyAlignment="1" applyProtection="1">
      <alignment horizontal="center" vertical="center" wrapText="1"/>
      <protection hidden="1"/>
    </xf>
    <xf numFmtId="0" fontId="47" fillId="0" borderId="32" xfId="1" applyFont="1" applyFill="1" applyBorder="1" applyAlignment="1" applyProtection="1">
      <alignment horizontal="center" vertical="center" wrapText="1"/>
      <protection hidden="1"/>
    </xf>
    <xf numFmtId="0" fontId="23" fillId="0" borderId="2" xfId="1" applyFont="1" applyBorder="1" applyProtection="1">
      <protection hidden="1"/>
    </xf>
    <xf numFmtId="0" fontId="2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2" fillId="0" borderId="0" xfId="1" applyFont="1" applyBorder="1" applyAlignment="1">
      <alignment wrapText="1"/>
    </xf>
    <xf numFmtId="0" fontId="31" fillId="0" borderId="0" xfId="3" applyFont="1" applyFill="1" applyBorder="1" applyAlignment="1" applyProtection="1">
      <alignment horizontal="center"/>
      <protection hidden="1"/>
    </xf>
    <xf numFmtId="0" fontId="26" fillId="0" borderId="0" xfId="1" quotePrefix="1" applyFont="1" applyBorder="1" applyAlignment="1" applyProtection="1">
      <alignment horizontal="center"/>
      <protection hidden="1"/>
    </xf>
    <xf numFmtId="0" fontId="25" fillId="3" borderId="0" xfId="1" quotePrefix="1" applyFont="1" applyFill="1" applyBorder="1" applyAlignment="1" applyProtection="1">
      <alignment horizontal="center"/>
      <protection hidden="1"/>
    </xf>
    <xf numFmtId="0" fontId="21" fillId="0" borderId="0" xfId="1" applyFont="1" applyAlignment="1" applyProtection="1">
      <alignment horizontal="center"/>
      <protection hidden="1"/>
    </xf>
    <xf numFmtId="0" fontId="23" fillId="14" borderId="0" xfId="1" applyFont="1" applyFill="1" applyProtection="1">
      <protection hidden="1"/>
    </xf>
    <xf numFmtId="0" fontId="51" fillId="14" borderId="25" xfId="1" applyFont="1" applyFill="1" applyBorder="1" applyAlignment="1" applyProtection="1">
      <alignment horizontal="center"/>
      <protection hidden="1"/>
    </xf>
    <xf numFmtId="0" fontId="25" fillId="14" borderId="25" xfId="1" applyFont="1" applyFill="1" applyBorder="1" applyProtection="1">
      <protection hidden="1"/>
    </xf>
    <xf numFmtId="0" fontId="25" fillId="14" borderId="44" xfId="1" applyFont="1" applyFill="1" applyBorder="1" applyAlignment="1" applyProtection="1">
      <alignment horizontal="center" vertical="center" wrapText="1"/>
      <protection hidden="1"/>
    </xf>
    <xf numFmtId="0" fontId="25" fillId="14" borderId="27" xfId="1" applyFont="1" applyFill="1" applyBorder="1" applyAlignment="1" applyProtection="1">
      <alignment horizontal="center" vertical="center" wrapText="1"/>
      <protection hidden="1"/>
    </xf>
    <xf numFmtId="0" fontId="28" fillId="14" borderId="27" xfId="1" applyFont="1" applyFill="1" applyBorder="1" applyAlignment="1" applyProtection="1">
      <alignment horizontal="center" vertical="center" wrapText="1"/>
      <protection hidden="1"/>
    </xf>
    <xf numFmtId="0" fontId="25" fillId="14" borderId="0" xfId="1" applyFont="1" applyFill="1" applyProtection="1">
      <protection hidden="1"/>
    </xf>
    <xf numFmtId="0" fontId="51" fillId="14" borderId="30" xfId="1" applyFont="1" applyFill="1" applyBorder="1" applyAlignment="1" applyProtection="1">
      <alignment horizontal="center"/>
      <protection hidden="1"/>
    </xf>
    <xf numFmtId="0" fontId="25" fillId="14" borderId="30" xfId="1" applyFont="1" applyFill="1" applyBorder="1" applyProtection="1">
      <protection hidden="1"/>
    </xf>
    <xf numFmtId="0" fontId="25" fillId="14" borderId="46" xfId="1" applyFont="1" applyFill="1" applyBorder="1" applyAlignment="1" applyProtection="1">
      <alignment horizontal="center" vertical="center" wrapText="1"/>
      <protection hidden="1"/>
    </xf>
    <xf numFmtId="0" fontId="25" fillId="14" borderId="32" xfId="1" applyFont="1" applyFill="1" applyBorder="1" applyAlignment="1" applyProtection="1">
      <alignment horizontal="center" vertical="center" wrapText="1"/>
      <protection hidden="1"/>
    </xf>
    <xf numFmtId="0" fontId="28" fillId="14" borderId="32" xfId="1" applyFont="1" applyFill="1" applyBorder="1" applyAlignment="1" applyProtection="1">
      <alignment horizontal="center" vertical="center" wrapText="1"/>
      <protection hidden="1"/>
    </xf>
    <xf numFmtId="0" fontId="23" fillId="14" borderId="2" xfId="1" applyFont="1" applyFill="1" applyBorder="1" applyAlignment="1">
      <alignment horizontal="center" vertical="center" wrapText="1"/>
    </xf>
    <xf numFmtId="0" fontId="2" fillId="14" borderId="2" xfId="1" applyFont="1" applyFill="1" applyBorder="1" applyAlignment="1" applyProtection="1">
      <alignment horizontal="center"/>
      <protection hidden="1"/>
    </xf>
    <xf numFmtId="0" fontId="31" fillId="0" borderId="2" xfId="1" applyFont="1" applyFill="1" applyBorder="1" applyAlignment="1" applyProtection="1">
      <alignment horizontal="center"/>
      <protection hidden="1"/>
    </xf>
    <xf numFmtId="49" fontId="23" fillId="14" borderId="2" xfId="1" quotePrefix="1" applyNumberFormat="1" applyFont="1" applyFill="1" applyBorder="1" applyAlignment="1" applyProtection="1">
      <alignment horizontal="center"/>
      <protection hidden="1"/>
    </xf>
    <xf numFmtId="0" fontId="23" fillId="14" borderId="2" xfId="1" applyFont="1" applyFill="1" applyBorder="1" applyAlignment="1" applyProtection="1">
      <alignment horizontal="center"/>
      <protection hidden="1"/>
    </xf>
    <xf numFmtId="0" fontId="25" fillId="14" borderId="16" xfId="1" quotePrefix="1" applyFont="1" applyFill="1" applyBorder="1" applyAlignment="1" applyProtection="1">
      <alignment horizontal="center"/>
      <protection hidden="1"/>
    </xf>
    <xf numFmtId="0" fontId="30" fillId="14" borderId="2" xfId="1" applyFont="1" applyFill="1" applyBorder="1" applyAlignment="1" applyProtection="1">
      <alignment horizontal="center"/>
      <protection hidden="1"/>
    </xf>
    <xf numFmtId="0" fontId="23" fillId="14" borderId="0" xfId="1" applyFont="1" applyFill="1" applyAlignment="1" applyProtection="1">
      <alignment horizontal="center"/>
      <protection hidden="1"/>
    </xf>
    <xf numFmtId="0" fontId="37" fillId="14" borderId="0" xfId="1" applyFont="1" applyFill="1" applyAlignment="1" applyProtection="1">
      <alignment horizontal="center"/>
      <protection hidden="1"/>
    </xf>
    <xf numFmtId="0" fontId="3" fillId="14" borderId="0" xfId="1" applyFont="1" applyFill="1" applyProtection="1">
      <protection hidden="1"/>
    </xf>
    <xf numFmtId="0" fontId="4" fillId="14" borderId="0" xfId="1" applyFont="1" applyFill="1" applyProtection="1">
      <protection hidden="1"/>
    </xf>
    <xf numFmtId="0" fontId="2" fillId="14" borderId="0" xfId="1" applyFont="1" applyFill="1" applyAlignment="1" applyProtection="1">
      <alignment horizontal="left"/>
      <protection hidden="1"/>
    </xf>
    <xf numFmtId="0" fontId="51" fillId="14" borderId="0" xfId="1" applyFont="1" applyFill="1" applyAlignment="1" applyProtection="1">
      <alignment horizontal="center"/>
      <protection hidden="1"/>
    </xf>
    <xf numFmtId="49" fontId="23" fillId="14" borderId="0" xfId="1" applyNumberFormat="1" applyFont="1" applyFill="1" applyAlignment="1" applyProtection="1">
      <alignment horizontal="center"/>
      <protection hidden="1"/>
    </xf>
    <xf numFmtId="0" fontId="25" fillId="14" borderId="0" xfId="1" applyFont="1" applyFill="1" applyAlignment="1" applyProtection="1">
      <alignment horizontal="center"/>
      <protection hidden="1"/>
    </xf>
    <xf numFmtId="0" fontId="30" fillId="14" borderId="0" xfId="1" applyFont="1" applyFill="1" applyAlignment="1" applyProtection="1">
      <alignment horizontal="center"/>
      <protection hidden="1"/>
    </xf>
    <xf numFmtId="0" fontId="28" fillId="14" borderId="36" xfId="1" applyFont="1" applyFill="1" applyBorder="1" applyAlignment="1" applyProtection="1">
      <alignment horizontal="center" vertical="center"/>
      <protection hidden="1"/>
    </xf>
    <xf numFmtId="0" fontId="37" fillId="14" borderId="37" xfId="1" applyFont="1" applyFill="1" applyBorder="1" applyAlignment="1" applyProtection="1">
      <alignment horizontal="center"/>
      <protection hidden="1"/>
    </xf>
    <xf numFmtId="1" fontId="3" fillId="3" borderId="37" xfId="1" applyNumberFormat="1" applyFont="1" applyFill="1" applyBorder="1" applyAlignment="1" applyProtection="1">
      <alignment horizontal="center" vertical="center"/>
      <protection hidden="1"/>
    </xf>
    <xf numFmtId="0" fontId="37" fillId="14" borderId="37" xfId="1" applyFont="1" applyFill="1" applyBorder="1" applyAlignment="1" applyProtection="1">
      <alignment horizontal="right"/>
      <protection hidden="1"/>
    </xf>
    <xf numFmtId="0" fontId="37" fillId="14" borderId="37" xfId="1" applyFont="1" applyFill="1" applyBorder="1" applyAlignment="1" applyProtection="1">
      <alignment horizontal="left"/>
      <protection hidden="1"/>
    </xf>
    <xf numFmtId="0" fontId="30" fillId="14" borderId="37" xfId="1" applyFont="1" applyFill="1" applyBorder="1" applyAlignment="1" applyProtection="1">
      <alignment horizontal="center"/>
      <protection hidden="1"/>
    </xf>
    <xf numFmtId="0" fontId="37" fillId="14" borderId="37" xfId="1" applyFont="1" applyFill="1" applyBorder="1" applyAlignment="1" applyProtection="1">
      <alignment horizontal="center" vertical="center"/>
      <protection hidden="1"/>
    </xf>
    <xf numFmtId="0" fontId="30" fillId="14" borderId="37" xfId="1" applyFont="1" applyFill="1" applyBorder="1" applyProtection="1">
      <protection hidden="1"/>
    </xf>
    <xf numFmtId="49" fontId="36" fillId="14" borderId="37" xfId="1" applyNumberFormat="1" applyFont="1" applyFill="1" applyBorder="1" applyAlignment="1" applyProtection="1">
      <alignment horizontal="center"/>
      <protection hidden="1"/>
    </xf>
    <xf numFmtId="0" fontId="36" fillId="14" borderId="37" xfId="1" applyFont="1" applyFill="1" applyBorder="1" applyAlignment="1" applyProtection="1">
      <alignment horizontal="center"/>
      <protection hidden="1"/>
    </xf>
    <xf numFmtId="0" fontId="37" fillId="14" borderId="38" xfId="1" applyFont="1" applyFill="1" applyBorder="1" applyAlignment="1" applyProtection="1">
      <alignment horizontal="center"/>
      <protection hidden="1"/>
    </xf>
    <xf numFmtId="0" fontId="30" fillId="14" borderId="39" xfId="1" applyFont="1" applyFill="1" applyBorder="1" applyAlignment="1" applyProtection="1">
      <alignment horizontal="center"/>
      <protection hidden="1"/>
    </xf>
    <xf numFmtId="0" fontId="30" fillId="14" borderId="0" xfId="1" applyFont="1" applyFill="1" applyBorder="1" applyAlignment="1" applyProtection="1">
      <alignment horizontal="center"/>
      <protection hidden="1"/>
    </xf>
    <xf numFmtId="0" fontId="23" fillId="14" borderId="0" xfId="1" applyFont="1" applyFill="1" applyBorder="1" applyProtection="1">
      <protection hidden="1"/>
    </xf>
    <xf numFmtId="0" fontId="28" fillId="14" borderId="39" xfId="1" applyFont="1" applyFill="1" applyBorder="1" applyAlignment="1" applyProtection="1">
      <alignment horizontal="center" vertical="center"/>
      <protection hidden="1"/>
    </xf>
    <xf numFmtId="0" fontId="37" fillId="14" borderId="0" xfId="1" applyFont="1" applyFill="1" applyBorder="1" applyAlignment="1" applyProtection="1">
      <alignment horizontal="center"/>
      <protection hidden="1"/>
    </xf>
    <xf numFmtId="1" fontId="3" fillId="3" borderId="0" xfId="1" applyNumberFormat="1" applyFont="1" applyFill="1" applyBorder="1" applyAlignment="1" applyProtection="1">
      <alignment horizontal="center" vertical="center"/>
      <protection hidden="1"/>
    </xf>
    <xf numFmtId="0" fontId="37" fillId="14" borderId="0" xfId="1" applyFont="1" applyFill="1" applyBorder="1" applyAlignment="1" applyProtection="1">
      <alignment horizontal="right"/>
      <protection hidden="1"/>
    </xf>
    <xf numFmtId="0" fontId="37" fillId="14" borderId="0" xfId="1" applyFont="1" applyFill="1" applyBorder="1" applyAlignment="1" applyProtection="1">
      <alignment horizontal="left"/>
      <protection hidden="1"/>
    </xf>
    <xf numFmtId="0" fontId="37" fillId="14" borderId="0" xfId="1" applyFont="1" applyFill="1" applyBorder="1" applyAlignment="1" applyProtection="1">
      <alignment horizontal="center" vertical="center"/>
      <protection hidden="1"/>
    </xf>
    <xf numFmtId="0" fontId="30" fillId="14" borderId="0" xfId="1" applyFont="1" applyFill="1" applyBorder="1" applyProtection="1">
      <protection hidden="1"/>
    </xf>
    <xf numFmtId="49" fontId="36" fillId="14" borderId="0" xfId="1" applyNumberFormat="1" applyFont="1" applyFill="1" applyBorder="1" applyAlignment="1" applyProtection="1">
      <alignment horizontal="center"/>
      <protection hidden="1"/>
    </xf>
    <xf numFmtId="0" fontId="36" fillId="14" borderId="0" xfId="1" applyFont="1" applyFill="1" applyBorder="1" applyAlignment="1" applyProtection="1">
      <alignment horizontal="center"/>
      <protection hidden="1"/>
    </xf>
    <xf numFmtId="0" fontId="37" fillId="14" borderId="40" xfId="1" applyFont="1" applyFill="1" applyBorder="1" applyAlignment="1" applyProtection="1">
      <alignment horizontal="center"/>
      <protection hidden="1"/>
    </xf>
    <xf numFmtId="0" fontId="30" fillId="14" borderId="41" xfId="1" applyFont="1" applyFill="1" applyBorder="1" applyAlignment="1" applyProtection="1">
      <alignment horizontal="center"/>
      <protection hidden="1"/>
    </xf>
    <xf numFmtId="0" fontId="37" fillId="14" borderId="23" xfId="1" applyFont="1" applyFill="1" applyBorder="1" applyAlignment="1" applyProtection="1">
      <alignment horizontal="center" vertical="center"/>
      <protection hidden="1"/>
    </xf>
    <xf numFmtId="1" fontId="3" fillId="3" borderId="23" xfId="1" applyNumberFormat="1" applyFont="1" applyFill="1" applyBorder="1" applyAlignment="1" applyProtection="1">
      <alignment horizontal="center" vertical="center"/>
      <protection hidden="1"/>
    </xf>
    <xf numFmtId="0" fontId="54" fillId="14" borderId="23" xfId="1" applyFont="1" applyFill="1" applyBorder="1" applyAlignment="1" applyProtection="1">
      <alignment horizontal="right"/>
      <protection hidden="1"/>
    </xf>
    <xf numFmtId="0" fontId="37" fillId="3" borderId="23" xfId="1" applyFont="1" applyFill="1" applyBorder="1" applyAlignment="1" applyProtection="1">
      <alignment horizontal="left" vertical="center"/>
      <protection hidden="1"/>
    </xf>
    <xf numFmtId="0" fontId="55" fillId="14" borderId="23" xfId="1" applyFont="1" applyFill="1" applyBorder="1" applyAlignment="1" applyProtection="1">
      <alignment horizontal="center"/>
      <protection hidden="1"/>
    </xf>
    <xf numFmtId="0" fontId="30" fillId="14" borderId="23" xfId="1" applyFont="1" applyFill="1" applyBorder="1" applyProtection="1">
      <protection hidden="1"/>
    </xf>
    <xf numFmtId="49" fontId="36" fillId="14" borderId="23" xfId="1" applyNumberFormat="1" applyFont="1" applyFill="1" applyBorder="1" applyAlignment="1" applyProtection="1">
      <alignment horizontal="center"/>
      <protection hidden="1"/>
    </xf>
    <xf numFmtId="0" fontId="36" fillId="14" borderId="23" xfId="1" applyFont="1" applyFill="1" applyBorder="1" applyAlignment="1" applyProtection="1">
      <alignment horizontal="center"/>
      <protection hidden="1"/>
    </xf>
    <xf numFmtId="0" fontId="37" fillId="14" borderId="23" xfId="1" applyFont="1" applyFill="1" applyBorder="1" applyAlignment="1" applyProtection="1">
      <alignment horizontal="center"/>
      <protection hidden="1"/>
    </xf>
    <xf numFmtId="0" fontId="55" fillId="14" borderId="42" xfId="1" applyFont="1" applyFill="1" applyBorder="1" applyAlignment="1" applyProtection="1">
      <alignment horizontal="center"/>
      <protection hidden="1"/>
    </xf>
    <xf numFmtId="0" fontId="54" fillId="14" borderId="0" xfId="1" applyFont="1" applyFill="1" applyBorder="1" applyAlignment="1" applyProtection="1">
      <alignment horizontal="right"/>
      <protection hidden="1"/>
    </xf>
    <xf numFmtId="0" fontId="37" fillId="3" borderId="0" xfId="1" applyFont="1" applyFill="1" applyBorder="1" applyAlignment="1" applyProtection="1">
      <alignment horizontal="left" vertical="center"/>
      <protection hidden="1"/>
    </xf>
    <xf numFmtId="0" fontId="55" fillId="14" borderId="0" xfId="1" applyFont="1" applyFill="1" applyBorder="1" applyAlignment="1" applyProtection="1">
      <alignment horizontal="center"/>
      <protection hidden="1"/>
    </xf>
    <xf numFmtId="0" fontId="4" fillId="14" borderId="0" xfId="1" applyFont="1" applyFill="1" applyBorder="1" applyProtection="1">
      <protection hidden="1"/>
    </xf>
    <xf numFmtId="0" fontId="2" fillId="14" borderId="0" xfId="1" applyFont="1" applyFill="1" applyBorder="1" applyAlignment="1" applyProtection="1">
      <alignment horizontal="left"/>
      <protection hidden="1"/>
    </xf>
    <xf numFmtId="0" fontId="51" fillId="14" borderId="0" xfId="1" applyFont="1" applyFill="1" applyBorder="1" applyAlignment="1" applyProtection="1">
      <alignment horizontal="center"/>
      <protection hidden="1"/>
    </xf>
    <xf numFmtId="0" fontId="23" fillId="14" borderId="0" xfId="1" applyFont="1" applyFill="1" applyBorder="1" applyAlignment="1" applyProtection="1">
      <alignment horizontal="center"/>
      <protection hidden="1"/>
    </xf>
    <xf numFmtId="49" fontId="30" fillId="14" borderId="0" xfId="1" applyNumberFormat="1" applyFont="1" applyFill="1" applyBorder="1" applyAlignment="1" applyProtection="1">
      <alignment horizontal="center"/>
      <protection hidden="1"/>
    </xf>
    <xf numFmtId="0" fontId="28" fillId="14" borderId="0" xfId="1" applyFont="1" applyFill="1" applyBorder="1" applyAlignment="1" applyProtection="1">
      <alignment horizontal="center"/>
      <protection hidden="1"/>
    </xf>
    <xf numFmtId="0" fontId="30" fillId="14" borderId="4" xfId="1" applyFont="1" applyFill="1" applyBorder="1" applyAlignment="1" applyProtection="1">
      <alignment horizontal="center"/>
      <protection hidden="1"/>
    </xf>
    <xf numFmtId="0" fontId="23" fillId="14" borderId="4" xfId="1" applyFont="1" applyFill="1" applyBorder="1" applyAlignment="1" applyProtection="1">
      <alignment horizontal="center"/>
      <protection hidden="1"/>
    </xf>
    <xf numFmtId="0" fontId="2" fillId="14" borderId="0" xfId="1" applyFont="1" applyFill="1" applyBorder="1" applyAlignment="1" applyProtection="1">
      <alignment horizontal="left" vertical="center"/>
      <protection hidden="1"/>
    </xf>
    <xf numFmtId="0" fontId="31" fillId="14" borderId="0" xfId="1" applyFont="1" applyFill="1" applyBorder="1" applyAlignment="1" applyProtection="1">
      <alignment horizontal="center" vertical="center"/>
      <protection hidden="1"/>
    </xf>
    <xf numFmtId="0" fontId="2" fillId="14" borderId="0" xfId="1" applyFont="1" applyFill="1" applyBorder="1" applyAlignment="1" applyProtection="1">
      <alignment horizontal="center" vertical="center"/>
      <protection hidden="1"/>
    </xf>
    <xf numFmtId="49" fontId="23" fillId="14" borderId="0" xfId="1" applyNumberFormat="1" applyFont="1" applyFill="1" applyBorder="1" applyAlignment="1" applyProtection="1">
      <alignment horizontal="center"/>
      <protection hidden="1"/>
    </xf>
    <xf numFmtId="0" fontId="25" fillId="14" borderId="0" xfId="1" applyFont="1" applyFill="1" applyBorder="1" applyAlignment="1" applyProtection="1">
      <alignment horizontal="center"/>
      <protection hidden="1"/>
    </xf>
    <xf numFmtId="0" fontId="23" fillId="14" borderId="25" xfId="1" applyFont="1" applyFill="1" applyBorder="1" applyAlignment="1">
      <alignment horizontal="center" vertical="center" wrapText="1"/>
    </xf>
    <xf numFmtId="49" fontId="23" fillId="14" borderId="4" xfId="1" quotePrefix="1" applyNumberFormat="1" applyFont="1" applyFill="1" applyBorder="1" applyAlignment="1" applyProtection="1">
      <alignment horizontal="center"/>
      <protection hidden="1"/>
    </xf>
    <xf numFmtId="0" fontId="30" fillId="14" borderId="4" xfId="1" quotePrefix="1" applyFont="1" applyFill="1" applyBorder="1" applyAlignment="1" applyProtection="1">
      <alignment horizontal="center"/>
      <protection hidden="1"/>
    </xf>
    <xf numFmtId="0" fontId="37" fillId="14" borderId="0" xfId="1" applyNumberFormat="1" applyFont="1" applyFill="1" applyBorder="1" applyAlignment="1" applyProtection="1">
      <alignment horizontal="center" vertical="center"/>
      <protection hidden="1"/>
    </xf>
    <xf numFmtId="0" fontId="3" fillId="14" borderId="0" xfId="1" applyNumberFormat="1" applyFont="1" applyFill="1" applyBorder="1" applyAlignment="1" applyProtection="1">
      <alignment horizontal="center" vertical="center"/>
      <protection hidden="1"/>
    </xf>
    <xf numFmtId="0" fontId="58" fillId="14" borderId="0" xfId="1" applyNumberFormat="1" applyFont="1" applyFill="1" applyBorder="1" applyAlignment="1" applyProtection="1">
      <protection hidden="1"/>
    </xf>
    <xf numFmtId="0" fontId="4" fillId="14" borderId="0" xfId="1" applyFont="1" applyFill="1" applyBorder="1" applyAlignment="1" applyProtection="1">
      <alignment horizontal="left" vertical="center"/>
      <protection hidden="1"/>
    </xf>
    <xf numFmtId="0" fontId="51" fillId="14" borderId="0" xfId="1" applyFont="1" applyFill="1" applyBorder="1" applyAlignment="1" applyProtection="1">
      <alignment horizontal="center" vertical="center"/>
      <protection hidden="1"/>
    </xf>
    <xf numFmtId="0" fontId="2" fillId="14" borderId="0" xfId="1" applyFont="1" applyFill="1" applyBorder="1" applyAlignment="1" applyProtection="1">
      <alignment horizontal="center"/>
      <protection hidden="1"/>
    </xf>
    <xf numFmtId="0" fontId="26" fillId="14" borderId="0" xfId="1" applyFont="1" applyFill="1" applyBorder="1" applyAlignment="1" applyProtection="1">
      <alignment horizontal="center"/>
      <protection hidden="1"/>
    </xf>
    <xf numFmtId="0" fontId="37" fillId="14" borderId="39" xfId="1" applyFont="1" applyFill="1" applyBorder="1" applyAlignment="1" applyProtection="1">
      <alignment horizontal="center"/>
      <protection hidden="1"/>
    </xf>
    <xf numFmtId="0" fontId="59" fillId="14" borderId="23" xfId="1" applyFont="1" applyFill="1" applyBorder="1" applyAlignment="1" applyProtection="1">
      <alignment horizontal="center"/>
      <protection hidden="1"/>
    </xf>
    <xf numFmtId="0" fontId="54" fillId="14" borderId="23" xfId="1" applyFont="1" applyFill="1" applyBorder="1" applyAlignment="1" applyProtection="1">
      <alignment horizontal="left" vertical="center"/>
      <protection hidden="1"/>
    </xf>
    <xf numFmtId="0" fontId="30" fillId="14" borderId="23" xfId="1" applyFont="1" applyFill="1" applyBorder="1" applyAlignment="1" applyProtection="1">
      <alignment horizontal="center"/>
      <protection hidden="1"/>
    </xf>
    <xf numFmtId="0" fontId="59" fillId="14" borderId="0" xfId="1" applyFont="1" applyFill="1" applyBorder="1" applyAlignment="1" applyProtection="1">
      <alignment horizontal="center"/>
      <protection hidden="1"/>
    </xf>
    <xf numFmtId="0" fontId="31" fillId="14" borderId="0" xfId="1" applyFont="1" applyFill="1" applyAlignment="1" applyProtection="1">
      <alignment horizontal="center"/>
      <protection hidden="1"/>
    </xf>
    <xf numFmtId="0" fontId="37" fillId="0" borderId="4" xfId="1" applyFont="1" applyFill="1" applyBorder="1" applyAlignment="1" applyProtection="1">
      <alignment horizontal="center"/>
      <protection hidden="1"/>
    </xf>
    <xf numFmtId="0" fontId="30" fillId="14" borderId="4" xfId="1" applyFont="1" applyFill="1" applyBorder="1" applyAlignment="1" applyProtection="1">
      <alignment horizontal="left"/>
      <protection hidden="1"/>
    </xf>
    <xf numFmtId="0" fontId="30" fillId="0" borderId="34" xfId="1" applyFont="1" applyBorder="1" applyAlignment="1" applyProtection="1">
      <alignment vertical="center" wrapText="1"/>
      <protection locked="0"/>
    </xf>
    <xf numFmtId="0" fontId="2" fillId="14" borderId="2" xfId="1" applyFont="1" applyFill="1" applyBorder="1" applyAlignment="1" applyProtection="1">
      <alignment horizontal="center" vertical="center"/>
      <protection hidden="1"/>
    </xf>
    <xf numFmtId="0" fontId="31" fillId="0" borderId="2" xfId="1" applyFont="1" applyFill="1" applyBorder="1" applyAlignment="1" applyProtection="1">
      <alignment horizontal="center" vertical="center"/>
      <protection hidden="1"/>
    </xf>
    <xf numFmtId="49" fontId="23" fillId="14" borderId="2" xfId="1" quotePrefix="1" applyNumberFormat="1" applyFont="1" applyFill="1" applyBorder="1" applyAlignment="1" applyProtection="1">
      <alignment horizontal="center" vertical="center"/>
      <protection hidden="1"/>
    </xf>
    <xf numFmtId="0" fontId="23" fillId="14" borderId="2" xfId="1" applyFont="1" applyFill="1" applyBorder="1" applyAlignment="1" applyProtection="1">
      <alignment horizontal="center" vertical="center"/>
      <protection hidden="1"/>
    </xf>
    <xf numFmtId="0" fontId="23" fillId="8" borderId="2" xfId="1" applyFont="1" applyFill="1" applyBorder="1" applyAlignment="1" applyProtection="1">
      <alignment horizontal="center" vertical="center"/>
      <protection hidden="1"/>
    </xf>
    <xf numFmtId="0" fontId="25" fillId="14" borderId="16" xfId="1" quotePrefix="1" applyFont="1" applyFill="1" applyBorder="1" applyAlignment="1" applyProtection="1">
      <alignment horizontal="center" vertical="center"/>
      <protection hidden="1"/>
    </xf>
    <xf numFmtId="0" fontId="30" fillId="14" borderId="4" xfId="1" applyFont="1" applyFill="1" applyBorder="1" applyAlignment="1" applyProtection="1">
      <alignment horizontal="center" vertical="center"/>
      <protection hidden="1"/>
    </xf>
    <xf numFmtId="0" fontId="23" fillId="14" borderId="0" xfId="1" applyFont="1" applyFill="1" applyAlignment="1" applyProtection="1">
      <alignment vertical="center"/>
      <protection hidden="1"/>
    </xf>
    <xf numFmtId="0" fontId="37" fillId="14" borderId="0" xfId="1" applyFont="1" applyFill="1" applyAlignment="1" applyProtection="1">
      <alignment horizontal="left"/>
      <protection hidden="1"/>
    </xf>
    <xf numFmtId="0" fontId="28" fillId="14" borderId="36" xfId="1" applyFont="1" applyFill="1" applyBorder="1" applyAlignment="1" applyProtection="1">
      <alignment horizontal="left" vertical="center"/>
      <protection hidden="1"/>
    </xf>
    <xf numFmtId="0" fontId="3" fillId="14" borderId="37" xfId="1" applyFont="1" applyFill="1" applyBorder="1" applyProtection="1">
      <protection hidden="1"/>
    </xf>
    <xf numFmtId="0" fontId="30" fillId="3" borderId="37" xfId="1" applyFont="1" applyFill="1" applyBorder="1" applyAlignment="1" applyProtection="1">
      <alignment horizontal="right"/>
      <protection hidden="1"/>
    </xf>
    <xf numFmtId="0" fontId="28" fillId="14" borderId="39" xfId="1" applyFont="1" applyFill="1" applyBorder="1" applyAlignment="1" applyProtection="1">
      <alignment horizontal="left" vertical="center"/>
      <protection hidden="1"/>
    </xf>
    <xf numFmtId="0" fontId="3" fillId="14" borderId="0" xfId="1" applyFont="1" applyFill="1" applyBorder="1" applyProtection="1">
      <protection hidden="1"/>
    </xf>
    <xf numFmtId="0" fontId="30" fillId="3" borderId="0" xfId="1" applyFont="1" applyFill="1" applyBorder="1" applyAlignment="1" applyProtection="1">
      <alignment horizontal="right"/>
      <protection hidden="1"/>
    </xf>
    <xf numFmtId="0" fontId="28" fillId="14" borderId="41" xfId="1" applyFont="1" applyFill="1" applyBorder="1" applyAlignment="1" applyProtection="1">
      <alignment horizontal="center" vertical="center"/>
      <protection hidden="1"/>
    </xf>
    <xf numFmtId="0" fontId="3" fillId="14" borderId="23" xfId="1" applyFont="1" applyFill="1" applyBorder="1" applyProtection="1">
      <protection hidden="1"/>
    </xf>
    <xf numFmtId="0" fontId="28" fillId="14" borderId="23" xfId="1" applyFont="1" applyFill="1" applyBorder="1" applyAlignment="1" applyProtection="1">
      <alignment horizontal="right"/>
      <protection hidden="1"/>
    </xf>
    <xf numFmtId="0" fontId="37" fillId="14" borderId="23" xfId="1" applyFont="1" applyFill="1" applyBorder="1" applyAlignment="1" applyProtection="1">
      <alignment horizontal="left"/>
      <protection hidden="1"/>
    </xf>
    <xf numFmtId="0" fontId="28" fillId="14" borderId="0" xfId="1" applyFont="1" applyFill="1" applyBorder="1" applyAlignment="1" applyProtection="1">
      <alignment horizontal="center" vertical="center"/>
      <protection hidden="1"/>
    </xf>
    <xf numFmtId="0" fontId="54" fillId="14" borderId="0" xfId="1" applyFont="1" applyFill="1" applyBorder="1" applyProtection="1">
      <protection hidden="1"/>
    </xf>
    <xf numFmtId="0" fontId="10" fillId="14" borderId="0" xfId="1" applyFont="1" applyFill="1" applyAlignment="1" applyProtection="1">
      <alignment horizontal="center"/>
      <protection hidden="1"/>
    </xf>
    <xf numFmtId="0" fontId="34" fillId="14" borderId="0" xfId="1" applyFont="1" applyFill="1" applyProtection="1">
      <protection hidden="1"/>
    </xf>
    <xf numFmtId="0" fontId="34" fillId="14" borderId="0" xfId="1" applyFont="1" applyFill="1" applyAlignment="1" applyProtection="1">
      <alignment horizontal="center"/>
      <protection hidden="1"/>
    </xf>
    <xf numFmtId="0" fontId="37" fillId="0" borderId="2" xfId="1" applyFont="1" applyBorder="1" applyAlignment="1">
      <alignment horizontal="center" vertical="center" wrapText="1"/>
    </xf>
    <xf numFmtId="0" fontId="25" fillId="14" borderId="35" xfId="1" applyFont="1" applyFill="1" applyBorder="1" applyAlignment="1" applyProtection="1">
      <alignment horizontal="center"/>
      <protection hidden="1"/>
    </xf>
    <xf numFmtId="0" fontId="25" fillId="14" borderId="35" xfId="1" quotePrefix="1" applyFont="1" applyFill="1" applyBorder="1" applyAlignment="1" applyProtection="1">
      <alignment horizontal="center"/>
      <protection hidden="1"/>
    </xf>
    <xf numFmtId="49" fontId="23" fillId="14" borderId="2" xfId="1" applyNumberFormat="1" applyFont="1" applyFill="1" applyBorder="1" applyAlignment="1" applyProtection="1">
      <alignment horizontal="center"/>
      <protection hidden="1"/>
    </xf>
    <xf numFmtId="0" fontId="30" fillId="0" borderId="0" xfId="1" applyFont="1" applyBorder="1" applyAlignment="1" applyProtection="1">
      <alignment vertical="center" wrapText="1" readingOrder="1"/>
      <protection locked="0"/>
    </xf>
    <xf numFmtId="0" fontId="30" fillId="0" borderId="0" xfId="1" applyFont="1" applyBorder="1" applyAlignment="1" applyProtection="1">
      <alignment horizontal="center" vertical="center" wrapText="1" readingOrder="1"/>
      <protection locked="0"/>
    </xf>
    <xf numFmtId="0" fontId="2" fillId="14" borderId="25" xfId="1" applyFont="1" applyFill="1" applyBorder="1" applyAlignment="1" applyProtection="1">
      <alignment horizontal="center"/>
      <protection hidden="1"/>
    </xf>
    <xf numFmtId="49" fontId="23" fillId="14" borderId="4" xfId="1" applyNumberFormat="1" applyFont="1" applyFill="1" applyBorder="1" applyAlignment="1" applyProtection="1">
      <alignment horizontal="center"/>
      <protection hidden="1"/>
    </xf>
    <xf numFmtId="49" fontId="23" fillId="14" borderId="4" xfId="1" applyNumberFormat="1" applyFont="1" applyFill="1" applyBorder="1" applyAlignment="1" applyProtection="1">
      <alignment horizontal="left"/>
      <protection hidden="1"/>
    </xf>
    <xf numFmtId="0" fontId="2" fillId="0" borderId="4" xfId="1" applyFont="1" applyBorder="1"/>
    <xf numFmtId="0" fontId="30" fillId="13" borderId="34" xfId="1" applyFont="1" applyFill="1" applyBorder="1" applyAlignment="1" applyProtection="1">
      <alignment vertical="center" wrapText="1" readingOrder="1"/>
      <protection locked="0"/>
    </xf>
    <xf numFmtId="0" fontId="30" fillId="13" borderId="34" xfId="1" applyFont="1" applyFill="1" applyBorder="1" applyAlignment="1" applyProtection="1">
      <alignment horizontal="center" vertical="center" wrapText="1" readingOrder="1"/>
      <protection locked="0"/>
    </xf>
    <xf numFmtId="0" fontId="2" fillId="13" borderId="4" xfId="1" applyFont="1" applyFill="1" applyBorder="1" applyAlignment="1" applyProtection="1">
      <alignment horizontal="center"/>
      <protection hidden="1"/>
    </xf>
    <xf numFmtId="0" fontId="31" fillId="13" borderId="4" xfId="3" applyFont="1" applyFill="1" applyBorder="1" applyAlignment="1" applyProtection="1">
      <alignment horizontal="center"/>
      <protection hidden="1"/>
    </xf>
    <xf numFmtId="0" fontId="30" fillId="0" borderId="0" xfId="1" applyFont="1" applyBorder="1" applyAlignment="1" applyProtection="1">
      <alignment vertical="top" wrapText="1" readingOrder="1"/>
      <protection locked="0"/>
    </xf>
    <xf numFmtId="0" fontId="4" fillId="14" borderId="44" xfId="1" applyFont="1" applyFill="1" applyBorder="1" applyAlignment="1" applyProtection="1">
      <alignment horizontal="center"/>
      <protection hidden="1"/>
    </xf>
    <xf numFmtId="0" fontId="4" fillId="14" borderId="44" xfId="1" applyFont="1" applyFill="1" applyBorder="1" applyAlignment="1" applyProtection="1">
      <alignment horizontal="left"/>
      <protection hidden="1"/>
    </xf>
    <xf numFmtId="0" fontId="4" fillId="14" borderId="25" xfId="1" applyFont="1" applyFill="1" applyBorder="1" applyAlignment="1" applyProtection="1">
      <alignment horizontal="center" wrapText="1"/>
      <protection hidden="1"/>
    </xf>
    <xf numFmtId="0" fontId="54" fillId="14" borderId="27" xfId="1" applyFont="1" applyFill="1" applyBorder="1" applyAlignment="1" applyProtection="1">
      <alignment horizontal="center" wrapText="1"/>
      <protection hidden="1"/>
    </xf>
    <xf numFmtId="0" fontId="54" fillId="14" borderId="38" xfId="1" applyFont="1" applyFill="1" applyBorder="1" applyAlignment="1" applyProtection="1">
      <alignment horizontal="center" wrapText="1"/>
      <protection hidden="1"/>
    </xf>
    <xf numFmtId="0" fontId="4" fillId="14" borderId="0" xfId="1" applyFont="1" applyFill="1" applyAlignment="1" applyProtection="1">
      <alignment horizontal="left"/>
      <protection hidden="1"/>
    </xf>
    <xf numFmtId="0" fontId="4" fillId="14" borderId="46" xfId="1" applyFont="1" applyFill="1" applyBorder="1" applyAlignment="1" applyProtection="1">
      <alignment horizontal="center"/>
      <protection hidden="1"/>
    </xf>
    <xf numFmtId="0" fontId="4" fillId="14" borderId="46" xfId="1" applyFont="1" applyFill="1" applyBorder="1" applyAlignment="1" applyProtection="1">
      <alignment horizontal="left"/>
      <protection hidden="1"/>
    </xf>
    <xf numFmtId="0" fontId="4" fillId="14" borderId="30" xfId="1" applyFont="1" applyFill="1" applyBorder="1" applyAlignment="1" applyProtection="1">
      <alignment horizontal="center" wrapText="1"/>
      <protection hidden="1"/>
    </xf>
    <xf numFmtId="0" fontId="54" fillId="14" borderId="32" xfId="1" applyFont="1" applyFill="1" applyBorder="1" applyAlignment="1" applyProtection="1">
      <alignment horizontal="center" wrapText="1"/>
      <protection hidden="1"/>
    </xf>
    <xf numFmtId="0" fontId="54" fillId="14" borderId="42" xfId="1" applyFont="1" applyFill="1" applyBorder="1" applyAlignment="1" applyProtection="1">
      <alignment horizontal="center" wrapText="1"/>
      <protection hidden="1"/>
    </xf>
    <xf numFmtId="0" fontId="51" fillId="0" borderId="2" xfId="1" applyFont="1" applyFill="1" applyBorder="1" applyAlignment="1">
      <alignment horizontal="center"/>
    </xf>
    <xf numFmtId="0" fontId="2" fillId="0" borderId="47" xfId="1" applyBorder="1" applyAlignment="1">
      <alignment horizontal="center" wrapText="1"/>
    </xf>
    <xf numFmtId="0" fontId="31" fillId="3" borderId="4" xfId="1" applyFont="1" applyFill="1" applyBorder="1" applyAlignment="1" applyProtection="1">
      <alignment horizontal="center"/>
      <protection hidden="1"/>
    </xf>
    <xf numFmtId="0" fontId="31" fillId="0" borderId="4" xfId="1" applyFont="1" applyFill="1" applyBorder="1" applyAlignment="1" applyProtection="1">
      <alignment horizontal="center"/>
      <protection hidden="1"/>
    </xf>
    <xf numFmtId="0" fontId="2" fillId="14" borderId="2" xfId="1" applyFont="1" applyFill="1" applyBorder="1" applyAlignment="1" applyProtection="1">
      <alignment horizontal="left"/>
      <protection hidden="1"/>
    </xf>
    <xf numFmtId="0" fontId="2" fillId="3" borderId="0" xfId="1" applyFont="1" applyFill="1" applyAlignment="1" applyProtection="1">
      <alignment horizontal="left"/>
      <protection hidden="1"/>
    </xf>
    <xf numFmtId="0" fontId="2" fillId="14" borderId="2" xfId="1" quotePrefix="1" applyFont="1" applyFill="1" applyBorder="1" applyAlignment="1" applyProtection="1">
      <alignment horizontal="left"/>
      <protection hidden="1"/>
    </xf>
    <xf numFmtId="0" fontId="3" fillId="14" borderId="0" xfId="1" applyFont="1" applyFill="1" applyAlignment="1" applyProtection="1">
      <alignment horizontal="center"/>
      <protection hidden="1"/>
    </xf>
    <xf numFmtId="0" fontId="31" fillId="14" borderId="0" xfId="1" applyFont="1" applyFill="1" applyAlignment="1" applyProtection="1">
      <alignment horizontal="left"/>
      <protection hidden="1"/>
    </xf>
    <xf numFmtId="0" fontId="2" fillId="14" borderId="0" xfId="1" applyFont="1" applyFill="1" applyAlignment="1" applyProtection="1">
      <alignment horizontal="center"/>
      <protection hidden="1"/>
    </xf>
    <xf numFmtId="0" fontId="2" fillId="14" borderId="6" xfId="1" applyFont="1" applyFill="1" applyBorder="1" applyAlignment="1" applyProtection="1">
      <alignment horizontal="left"/>
      <protection hidden="1"/>
    </xf>
    <xf numFmtId="0" fontId="69" fillId="0" borderId="0" xfId="1" applyFont="1" applyFill="1" applyBorder="1" applyAlignment="1" applyProtection="1">
      <alignment horizontal="left"/>
      <protection hidden="1"/>
    </xf>
    <xf numFmtId="0" fontId="3" fillId="14" borderId="0" xfId="1" applyFont="1" applyFill="1" applyBorder="1" applyAlignment="1" applyProtection="1">
      <alignment horizontal="center"/>
      <protection hidden="1"/>
    </xf>
    <xf numFmtId="0" fontId="37" fillId="14" borderId="0" xfId="1" applyFont="1" applyFill="1" applyAlignment="1" applyProtection="1">
      <protection hidden="1"/>
    </xf>
    <xf numFmtId="0" fontId="37" fillId="14" borderId="0" xfId="1" applyFont="1" applyFill="1" applyBorder="1" applyAlignment="1" applyProtection="1">
      <protection hidden="1"/>
    </xf>
    <xf numFmtId="0" fontId="37" fillId="3" borderId="36" xfId="1" applyFont="1" applyFill="1" applyBorder="1" applyAlignment="1" applyProtection="1">
      <alignment horizontal="left"/>
      <protection hidden="1"/>
    </xf>
    <xf numFmtId="0" fontId="3" fillId="14" borderId="37" xfId="1" applyFont="1" applyFill="1" applyBorder="1" applyAlignment="1" applyProtection="1">
      <alignment horizontal="center"/>
      <protection hidden="1"/>
    </xf>
    <xf numFmtId="0" fontId="37" fillId="14" borderId="37" xfId="1" applyFont="1" applyFill="1" applyBorder="1" applyAlignment="1" applyProtection="1">
      <protection hidden="1"/>
    </xf>
    <xf numFmtId="0" fontId="54" fillId="14" borderId="37" xfId="1" applyFont="1" applyFill="1" applyBorder="1" applyAlignment="1" applyProtection="1">
      <alignment horizontal="center"/>
      <protection hidden="1"/>
    </xf>
    <xf numFmtId="0" fontId="37" fillId="3" borderId="39" xfId="1" applyFont="1" applyFill="1" applyBorder="1" applyAlignment="1" applyProtection="1">
      <alignment horizontal="left"/>
      <protection hidden="1"/>
    </xf>
    <xf numFmtId="0" fontId="37" fillId="3" borderId="0" xfId="1" applyFont="1" applyFill="1" applyBorder="1" applyAlignment="1" applyProtection="1">
      <alignment horizontal="right"/>
      <protection hidden="1"/>
    </xf>
    <xf numFmtId="0" fontId="54" fillId="14" borderId="0" xfId="1" applyFont="1" applyFill="1" applyBorder="1" applyAlignment="1" applyProtection="1">
      <alignment horizontal="center"/>
      <protection hidden="1"/>
    </xf>
    <xf numFmtId="0" fontId="54" fillId="14" borderId="0" xfId="1" applyFont="1" applyFill="1" applyBorder="1" applyAlignment="1" applyProtection="1">
      <alignment horizontal="left"/>
      <protection hidden="1"/>
    </xf>
    <xf numFmtId="0" fontId="37" fillId="3" borderId="0" xfId="1" applyFont="1" applyFill="1" applyBorder="1" applyAlignment="1" applyProtection="1">
      <alignment horizontal="left"/>
      <protection hidden="1"/>
    </xf>
    <xf numFmtId="0" fontId="54" fillId="14" borderId="0" xfId="1" applyFont="1" applyFill="1" applyBorder="1" applyAlignment="1" applyProtection="1">
      <protection hidden="1"/>
    </xf>
    <xf numFmtId="0" fontId="54" fillId="14" borderId="41" xfId="1" applyFont="1" applyFill="1" applyBorder="1" applyAlignment="1" applyProtection="1">
      <alignment horizontal="left"/>
      <protection hidden="1"/>
    </xf>
    <xf numFmtId="0" fontId="3" fillId="14" borderId="23" xfId="1" applyFont="1" applyFill="1" applyBorder="1" applyAlignment="1" applyProtection="1">
      <alignment horizontal="center"/>
      <protection hidden="1"/>
    </xf>
    <xf numFmtId="0" fontId="37" fillId="14" borderId="23" xfId="1" applyFont="1" applyFill="1" applyBorder="1" applyAlignment="1" applyProtection="1">
      <protection hidden="1"/>
    </xf>
    <xf numFmtId="0" fontId="54" fillId="14" borderId="23" xfId="1" applyFont="1" applyFill="1" applyBorder="1" applyAlignment="1" applyProtection="1">
      <protection hidden="1"/>
    </xf>
    <xf numFmtId="0" fontId="31" fillId="14" borderId="0" xfId="1" applyFont="1" applyFill="1" applyAlignment="1" applyProtection="1">
      <alignment horizontal="right"/>
      <protection hidden="1"/>
    </xf>
    <xf numFmtId="0" fontId="4" fillId="14" borderId="48" xfId="1" applyFont="1" applyFill="1" applyBorder="1" applyAlignment="1" applyProtection="1">
      <alignment horizontal="center" vertical="center" wrapText="1"/>
      <protection hidden="1"/>
    </xf>
    <xf numFmtId="0" fontId="53" fillId="14" borderId="49" xfId="1" applyFont="1" applyFill="1" applyBorder="1" applyAlignment="1" applyProtection="1">
      <alignment horizontal="center" vertical="center" wrapText="1"/>
      <protection hidden="1"/>
    </xf>
    <xf numFmtId="0" fontId="3" fillId="14" borderId="49" xfId="1" applyFont="1" applyFill="1" applyBorder="1" applyAlignment="1" applyProtection="1">
      <alignment horizontal="center" vertical="center" wrapText="1"/>
      <protection hidden="1"/>
    </xf>
    <xf numFmtId="0" fontId="4" fillId="14" borderId="49" xfId="1" applyFont="1" applyFill="1" applyBorder="1" applyAlignment="1" applyProtection="1">
      <alignment horizontal="left" vertical="center" wrapText="1"/>
      <protection hidden="1"/>
    </xf>
    <xf numFmtId="0" fontId="53" fillId="14" borderId="49" xfId="1" applyFont="1" applyFill="1" applyBorder="1" applyAlignment="1" applyProtection="1">
      <alignment horizontal="left" vertical="center" wrapText="1"/>
      <protection hidden="1"/>
    </xf>
    <xf numFmtId="0" fontId="4" fillId="14" borderId="49" xfId="1" applyFont="1" applyFill="1" applyBorder="1" applyAlignment="1" applyProtection="1">
      <alignment horizontal="center" vertical="center"/>
      <protection hidden="1"/>
    </xf>
    <xf numFmtId="0" fontId="4" fillId="14" borderId="49" xfId="1" applyFont="1" applyFill="1" applyBorder="1" applyAlignment="1" applyProtection="1">
      <alignment horizontal="center" vertical="center" wrapText="1"/>
      <protection hidden="1"/>
    </xf>
    <xf numFmtId="0" fontId="54" fillId="14" borderId="27" xfId="1" applyFont="1" applyFill="1" applyBorder="1" applyAlignment="1" applyProtection="1">
      <alignment horizontal="center" vertical="center" wrapText="1"/>
      <protection hidden="1"/>
    </xf>
    <xf numFmtId="0" fontId="54" fillId="14" borderId="38" xfId="1" applyFont="1" applyFill="1" applyBorder="1" applyAlignment="1" applyProtection="1">
      <alignment horizontal="center" vertical="center" wrapText="1"/>
      <protection hidden="1"/>
    </xf>
    <xf numFmtId="0" fontId="4" fillId="14" borderId="28" xfId="1" applyFont="1" applyFill="1" applyBorder="1" applyAlignment="1" applyProtection="1">
      <alignment horizontal="center" vertical="center" wrapText="1"/>
      <protection hidden="1"/>
    </xf>
    <xf numFmtId="0" fontId="2" fillId="14" borderId="0" xfId="1" applyFont="1" applyFill="1" applyAlignment="1" applyProtection="1">
      <alignment horizontal="center" vertical="center"/>
      <protection hidden="1"/>
    </xf>
    <xf numFmtId="0" fontId="2" fillId="3" borderId="0" xfId="1" applyFill="1" applyBorder="1" applyAlignment="1">
      <alignment horizontal="center" wrapText="1"/>
    </xf>
    <xf numFmtId="0" fontId="4" fillId="3" borderId="0" xfId="1" applyFont="1" applyFill="1" applyBorder="1" applyAlignment="1">
      <alignment horizontal="center" wrapText="1"/>
    </xf>
    <xf numFmtId="0" fontId="2" fillId="3" borderId="0" xfId="1" applyFill="1" applyBorder="1" applyAlignment="1">
      <alignment wrapText="1"/>
    </xf>
    <xf numFmtId="0" fontId="53" fillId="3" borderId="0" xfId="1" applyFont="1" applyFill="1" applyBorder="1" applyAlignment="1">
      <alignment horizontal="center" wrapText="1"/>
    </xf>
    <xf numFmtId="0" fontId="31" fillId="3" borderId="0" xfId="1" applyFont="1" applyFill="1" applyBorder="1" applyAlignment="1" applyProtection="1">
      <alignment horizontal="center"/>
      <protection hidden="1"/>
    </xf>
    <xf numFmtId="0" fontId="51" fillId="0" borderId="0" xfId="1" applyFont="1" applyFill="1" applyBorder="1" applyAlignment="1">
      <alignment horizontal="center"/>
    </xf>
    <xf numFmtId="0" fontId="10" fillId="14" borderId="0" xfId="1" applyFont="1" applyFill="1" applyBorder="1" applyAlignment="1" applyProtection="1">
      <protection hidden="1"/>
    </xf>
    <xf numFmtId="0" fontId="3" fillId="14" borderId="0" xfId="1" applyFont="1" applyFill="1" applyBorder="1" applyAlignment="1" applyProtection="1">
      <protection hidden="1"/>
    </xf>
    <xf numFmtId="0" fontId="10" fillId="14" borderId="0" xfId="1" applyFont="1" applyFill="1" applyAlignment="1" applyProtection="1">
      <protection hidden="1"/>
    </xf>
    <xf numFmtId="0" fontId="10" fillId="3" borderId="39" xfId="1" applyFont="1" applyFill="1" applyBorder="1" applyAlignment="1" applyProtection="1">
      <protection hidden="1"/>
    </xf>
    <xf numFmtId="0" fontId="10" fillId="3" borderId="0" xfId="1" applyFont="1" applyFill="1" applyBorder="1" applyAlignment="1" applyProtection="1">
      <protection hidden="1"/>
    </xf>
    <xf numFmtId="0" fontId="30" fillId="0" borderId="34" xfId="1" applyFont="1" applyBorder="1" applyAlignment="1" applyProtection="1">
      <alignment vertical="center" wrapText="1" readingOrder="1"/>
      <protection locked="0"/>
    </xf>
    <xf numFmtId="0" fontId="2" fillId="0" borderId="50" xfId="1" applyBorder="1" applyAlignment="1" applyProtection="1">
      <alignment vertical="top" wrapText="1"/>
      <protection locked="0"/>
    </xf>
    <xf numFmtId="0" fontId="2" fillId="0" borderId="47" xfId="1" applyFont="1" applyBorder="1" applyAlignment="1">
      <alignment horizontal="center" wrapText="1"/>
    </xf>
    <xf numFmtId="0" fontId="2" fillId="0" borderId="50" xfId="1" applyBorder="1" applyAlignment="1" applyProtection="1">
      <alignment vertical="top" wrapText="1" readingOrder="1"/>
      <protection locked="0"/>
    </xf>
    <xf numFmtId="0" fontId="30" fillId="0" borderId="51" xfId="1" applyFont="1" applyBorder="1" applyAlignment="1" applyProtection="1">
      <alignment horizontal="center" vertical="center" wrapText="1" readingOrder="1"/>
      <protection locked="0"/>
    </xf>
    <xf numFmtId="0" fontId="2" fillId="3" borderId="4" xfId="1" applyFont="1" applyFill="1" applyBorder="1" applyAlignment="1">
      <alignment horizontal="left" wrapText="1"/>
    </xf>
    <xf numFmtId="0" fontId="2" fillId="0" borderId="2" xfId="2" applyFont="1" applyFill="1" applyBorder="1" applyAlignment="1" applyProtection="1">
      <alignment horizontal="center"/>
      <protection hidden="1"/>
    </xf>
    <xf numFmtId="0" fontId="51" fillId="0" borderId="4" xfId="1" applyFont="1" applyFill="1" applyBorder="1" applyAlignment="1" applyProtection="1">
      <alignment horizontal="center"/>
      <protection hidden="1"/>
    </xf>
    <xf numFmtId="0" fontId="25" fillId="0" borderId="2" xfId="1" applyFont="1" applyFill="1" applyBorder="1" applyProtection="1">
      <protection hidden="1"/>
    </xf>
    <xf numFmtId="0" fontId="25" fillId="0" borderId="44" xfId="1" applyFont="1" applyFill="1" applyBorder="1" applyAlignment="1" applyProtection="1">
      <alignment horizontal="center" vertical="center" wrapText="1"/>
      <protection hidden="1"/>
    </xf>
    <xf numFmtId="0" fontId="28" fillId="0" borderId="27" xfId="1" applyFont="1" applyFill="1" applyBorder="1" applyAlignment="1" applyProtection="1">
      <alignment horizontal="center" vertical="center" wrapText="1"/>
      <protection hidden="1"/>
    </xf>
    <xf numFmtId="0" fontId="25" fillId="3" borderId="0" xfId="1" applyFont="1" applyFill="1" applyProtection="1">
      <protection hidden="1"/>
    </xf>
    <xf numFmtId="0" fontId="51" fillId="0" borderId="30" xfId="1" applyFont="1" applyFill="1" applyBorder="1" applyAlignment="1" applyProtection="1">
      <alignment horizontal="center"/>
      <protection hidden="1"/>
    </xf>
    <xf numFmtId="0" fontId="25" fillId="0" borderId="30" xfId="1" applyFont="1" applyFill="1" applyBorder="1" applyProtection="1">
      <protection hidden="1"/>
    </xf>
    <xf numFmtId="0" fontId="25" fillId="0" borderId="46" xfId="1" applyFont="1" applyFill="1" applyBorder="1" applyAlignment="1" applyProtection="1">
      <alignment horizontal="center" vertical="center" wrapText="1"/>
      <protection hidden="1"/>
    </xf>
    <xf numFmtId="0" fontId="28" fillId="0" borderId="32" xfId="1" applyFont="1" applyFill="1" applyBorder="1" applyAlignment="1" applyProtection="1">
      <alignment horizontal="center" vertical="center" wrapText="1"/>
      <protection hidden="1"/>
    </xf>
    <xf numFmtId="0" fontId="4" fillId="0" borderId="2" xfId="1" applyFont="1" applyBorder="1" applyAlignment="1">
      <alignment horizontal="center"/>
    </xf>
    <xf numFmtId="0" fontId="0" fillId="0" borderId="47" xfId="0" applyBorder="1" applyAlignment="1">
      <alignment horizontal="center" wrapText="1"/>
    </xf>
    <xf numFmtId="0" fontId="30" fillId="0" borderId="34" xfId="0" applyFont="1" applyBorder="1" applyAlignment="1" applyProtection="1">
      <alignment vertical="top" wrapText="1" readingOrder="1"/>
      <protection locked="0"/>
    </xf>
    <xf numFmtId="0" fontId="23" fillId="14" borderId="4" xfId="1" applyFont="1" applyFill="1" applyBorder="1" applyProtection="1">
      <protection hidden="1"/>
    </xf>
    <xf numFmtId="0" fontId="25" fillId="14" borderId="36" xfId="1" applyFont="1" applyFill="1" applyBorder="1" applyAlignment="1" applyProtection="1">
      <alignment horizontal="left" vertical="center"/>
      <protection hidden="1"/>
    </xf>
    <xf numFmtId="0" fontId="2" fillId="14" borderId="37" xfId="1" applyFont="1" applyFill="1" applyBorder="1" applyAlignment="1" applyProtection="1">
      <alignment horizontal="center"/>
      <protection hidden="1"/>
    </xf>
    <xf numFmtId="0" fontId="23" fillId="3" borderId="37" xfId="1" applyFont="1" applyFill="1" applyBorder="1" applyAlignment="1" applyProtection="1">
      <alignment horizontal="right"/>
      <protection hidden="1"/>
    </xf>
    <xf numFmtId="0" fontId="23" fillId="14" borderId="37" xfId="1" applyFont="1" applyFill="1" applyBorder="1" applyProtection="1">
      <protection hidden="1"/>
    </xf>
    <xf numFmtId="0" fontId="23" fillId="14" borderId="37" xfId="1" applyFont="1" applyFill="1" applyBorder="1" applyAlignment="1" applyProtection="1">
      <alignment horizontal="center"/>
      <protection hidden="1"/>
    </xf>
    <xf numFmtId="0" fontId="25" fillId="14" borderId="39" xfId="1" applyFont="1" applyFill="1" applyBorder="1" applyAlignment="1" applyProtection="1">
      <alignment horizontal="left" vertical="center"/>
      <protection hidden="1"/>
    </xf>
    <xf numFmtId="0" fontId="23" fillId="3" borderId="0" xfId="1" applyFont="1" applyFill="1" applyBorder="1" applyAlignment="1" applyProtection="1">
      <alignment horizontal="right"/>
      <protection hidden="1"/>
    </xf>
    <xf numFmtId="0" fontId="25" fillId="14" borderId="41" xfId="1" applyFont="1" applyFill="1" applyBorder="1" applyAlignment="1" applyProtection="1">
      <alignment horizontal="center" vertical="center"/>
      <protection hidden="1"/>
    </xf>
    <xf numFmtId="0" fontId="76" fillId="14" borderId="23" xfId="1" applyFont="1" applyFill="1" applyBorder="1" applyAlignment="1" applyProtection="1">
      <alignment horizontal="center"/>
      <protection hidden="1"/>
    </xf>
    <xf numFmtId="0" fontId="25" fillId="14" borderId="23" xfId="1" applyFont="1" applyFill="1" applyBorder="1" applyAlignment="1" applyProtection="1">
      <alignment horizontal="right"/>
      <protection hidden="1"/>
    </xf>
    <xf numFmtId="0" fontId="23" fillId="14" borderId="23" xfId="1" applyFont="1" applyFill="1" applyBorder="1" applyProtection="1">
      <protection hidden="1"/>
    </xf>
    <xf numFmtId="0" fontId="23" fillId="14" borderId="23" xfId="1" applyFont="1" applyFill="1" applyBorder="1" applyAlignment="1" applyProtection="1">
      <alignment horizontal="center"/>
      <protection hidden="1"/>
    </xf>
    <xf numFmtId="0" fontId="79" fillId="0" borderId="0" xfId="1" applyFont="1" applyFill="1" applyAlignment="1" applyProtection="1">
      <alignment horizontal="left"/>
      <protection hidden="1"/>
    </xf>
    <xf numFmtId="0" fontId="80" fillId="0" borderId="0" xfId="1" applyFont="1" applyFill="1" applyAlignment="1" applyProtection="1">
      <alignment horizontal="left"/>
      <protection hidden="1"/>
    </xf>
    <xf numFmtId="0" fontId="82" fillId="0" borderId="25" xfId="1" applyFont="1" applyFill="1" applyBorder="1" applyAlignment="1" applyProtection="1">
      <alignment horizontal="center" vertical="center" wrapText="1"/>
      <protection hidden="1"/>
    </xf>
    <xf numFmtId="0" fontId="47" fillId="0" borderId="26" xfId="1" applyFont="1" applyFill="1" applyBorder="1" applyAlignment="1" applyProtection="1">
      <alignment horizontal="center" vertical="center" wrapText="1"/>
      <protection hidden="1"/>
    </xf>
    <xf numFmtId="0" fontId="47" fillId="0" borderId="0" xfId="1" applyFont="1" applyFill="1" applyProtection="1">
      <protection hidden="1"/>
    </xf>
    <xf numFmtId="0" fontId="80" fillId="0" borderId="0" xfId="1" applyFont="1" applyFill="1" applyProtection="1">
      <protection hidden="1"/>
    </xf>
    <xf numFmtId="0" fontId="82" fillId="0" borderId="30" xfId="1" applyFont="1" applyFill="1" applyBorder="1" applyAlignment="1" applyProtection="1">
      <alignment horizontal="center" vertical="center" wrapText="1"/>
      <protection hidden="1"/>
    </xf>
    <xf numFmtId="0" fontId="82" fillId="0" borderId="30" xfId="1" applyFont="1" applyFill="1" applyBorder="1" applyAlignment="1" applyProtection="1">
      <alignment horizontal="left" vertical="center" wrapText="1"/>
      <protection hidden="1"/>
    </xf>
    <xf numFmtId="0" fontId="47" fillId="0" borderId="31" xfId="1" applyFont="1" applyFill="1" applyBorder="1" applyAlignment="1" applyProtection="1">
      <alignment horizontal="center" vertical="center" wrapText="1"/>
      <protection hidden="1"/>
    </xf>
    <xf numFmtId="0" fontId="51" fillId="0" borderId="4" xfId="1" applyFont="1" applyFill="1" applyBorder="1" applyAlignment="1">
      <alignment horizontal="center"/>
    </xf>
    <xf numFmtId="0" fontId="79" fillId="0" borderId="4" xfId="1" applyFont="1" applyFill="1" applyBorder="1" applyAlignment="1" applyProtection="1">
      <alignment horizontal="center"/>
      <protection hidden="1"/>
    </xf>
    <xf numFmtId="0" fontId="79" fillId="0" borderId="2" xfId="1" applyFont="1" applyFill="1" applyBorder="1" applyAlignment="1" applyProtection="1">
      <alignment horizontal="center"/>
      <protection hidden="1"/>
    </xf>
    <xf numFmtId="0" fontId="79" fillId="0" borderId="4" xfId="1" applyFont="1" applyFill="1" applyBorder="1" applyAlignment="1" applyProtection="1">
      <alignment horizontal="left"/>
      <protection hidden="1"/>
    </xf>
    <xf numFmtId="0" fontId="79" fillId="0" borderId="0" xfId="1" applyFont="1" applyFill="1" applyBorder="1" applyAlignment="1" applyProtection="1">
      <alignment horizontal="left"/>
      <protection hidden="1"/>
    </xf>
    <xf numFmtId="0" fontId="80" fillId="0" borderId="0" xfId="1" applyFont="1" applyFill="1" applyBorder="1" applyAlignment="1" applyProtection="1">
      <alignment horizontal="center"/>
      <protection hidden="1"/>
    </xf>
    <xf numFmtId="0" fontId="82" fillId="0" borderId="0" xfId="1" applyFont="1" applyFill="1" applyBorder="1" applyAlignment="1" applyProtection="1">
      <alignment horizontal="left"/>
      <protection hidden="1"/>
    </xf>
    <xf numFmtId="0" fontId="83" fillId="0" borderId="0" xfId="1" applyFont="1" applyFill="1" applyBorder="1" applyAlignment="1" applyProtection="1">
      <alignment horizontal="left"/>
      <protection hidden="1"/>
    </xf>
    <xf numFmtId="0" fontId="79" fillId="0" borderId="0" xfId="1" applyFont="1" applyFill="1" applyBorder="1" applyAlignment="1" applyProtection="1">
      <alignment horizontal="center"/>
      <protection hidden="1"/>
    </xf>
    <xf numFmtId="0" fontId="82" fillId="0" borderId="0" xfId="1" applyFont="1" applyFill="1" applyBorder="1" applyAlignment="1" applyProtection="1">
      <alignment horizontal="center"/>
      <protection hidden="1"/>
    </xf>
    <xf numFmtId="0" fontId="85" fillId="0" borderId="0" xfId="1" applyFont="1" applyFill="1" applyBorder="1" applyAlignment="1" applyProtection="1">
      <alignment horizontal="left"/>
      <protection hidden="1"/>
    </xf>
    <xf numFmtId="0" fontId="80" fillId="0" borderId="36" xfId="1" applyFont="1" applyFill="1" applyBorder="1" applyAlignment="1" applyProtection="1">
      <alignment horizontal="left"/>
      <protection hidden="1"/>
    </xf>
    <xf numFmtId="0" fontId="86" fillId="0" borderId="37" xfId="1" applyFont="1" applyFill="1" applyBorder="1" applyAlignment="1" applyProtection="1">
      <alignment horizontal="center"/>
      <protection hidden="1"/>
    </xf>
    <xf numFmtId="0" fontId="47" fillId="0" borderId="37" xfId="1" applyFont="1" applyFill="1" applyBorder="1" applyAlignment="1" applyProtection="1">
      <alignment horizontal="left"/>
      <protection hidden="1"/>
    </xf>
    <xf numFmtId="0" fontId="47" fillId="0" borderId="37" xfId="1" applyFont="1" applyFill="1" applyBorder="1" applyAlignment="1" applyProtection="1">
      <alignment horizontal="right"/>
      <protection hidden="1"/>
    </xf>
    <xf numFmtId="0" fontId="80" fillId="0" borderId="37" xfId="1" applyFont="1" applyFill="1" applyBorder="1" applyAlignment="1" applyProtection="1">
      <alignment horizontal="left"/>
      <protection hidden="1"/>
    </xf>
    <xf numFmtId="0" fontId="80" fillId="0" borderId="37" xfId="1" applyFont="1" applyFill="1" applyBorder="1" applyProtection="1">
      <protection hidden="1"/>
    </xf>
    <xf numFmtId="0" fontId="80" fillId="0" borderId="37" xfId="1" applyFont="1" applyFill="1" applyBorder="1" applyAlignment="1" applyProtection="1">
      <alignment horizontal="center"/>
      <protection hidden="1"/>
    </xf>
    <xf numFmtId="0" fontId="79" fillId="0" borderId="0" xfId="1" applyFont="1" applyFill="1" applyBorder="1" applyProtection="1">
      <protection hidden="1"/>
    </xf>
    <xf numFmtId="0" fontId="87" fillId="0" borderId="0" xfId="1" applyFont="1" applyFill="1" applyBorder="1" applyProtection="1">
      <protection hidden="1"/>
    </xf>
    <xf numFmtId="0" fontId="87" fillId="0" borderId="0" xfId="1" applyFont="1" applyFill="1" applyProtection="1">
      <protection hidden="1"/>
    </xf>
    <xf numFmtId="0" fontId="80" fillId="0" borderId="39" xfId="1" applyFont="1" applyFill="1" applyBorder="1" applyAlignment="1" applyProtection="1">
      <alignment horizontal="left"/>
      <protection hidden="1"/>
    </xf>
    <xf numFmtId="0" fontId="86" fillId="0" borderId="0" xfId="1" applyFont="1" applyFill="1" applyBorder="1" applyAlignment="1" applyProtection="1">
      <alignment horizontal="center"/>
      <protection hidden="1"/>
    </xf>
    <xf numFmtId="0" fontId="47" fillId="0" borderId="0" xfId="1" applyFont="1" applyFill="1" applyBorder="1" applyAlignment="1" applyProtection="1">
      <alignment horizontal="left"/>
      <protection hidden="1"/>
    </xf>
    <xf numFmtId="0" fontId="47" fillId="0" borderId="0" xfId="1" applyFont="1" applyFill="1" applyBorder="1" applyAlignment="1" applyProtection="1">
      <alignment horizontal="right"/>
      <protection hidden="1"/>
    </xf>
    <xf numFmtId="0" fontId="80" fillId="0" borderId="0" xfId="1" applyFont="1" applyFill="1" applyBorder="1" applyAlignment="1" applyProtection="1">
      <alignment horizontal="left"/>
      <protection hidden="1"/>
    </xf>
    <xf numFmtId="0" fontId="80" fillId="0" borderId="0" xfId="1" applyFont="1" applyFill="1" applyBorder="1" applyProtection="1">
      <protection hidden="1"/>
    </xf>
    <xf numFmtId="0" fontId="47" fillId="0" borderId="41" xfId="1" applyFont="1" applyFill="1" applyBorder="1" applyAlignment="1" applyProtection="1">
      <alignment horizontal="left"/>
      <protection hidden="1"/>
    </xf>
    <xf numFmtId="0" fontId="47" fillId="0" borderId="23" xfId="1" applyFont="1" applyFill="1" applyBorder="1" applyAlignment="1" applyProtection="1">
      <alignment horizontal="center"/>
      <protection hidden="1"/>
    </xf>
    <xf numFmtId="0" fontId="47" fillId="0" borderId="23" xfId="1" applyFont="1" applyFill="1" applyBorder="1" applyAlignment="1" applyProtection="1">
      <alignment horizontal="left"/>
      <protection hidden="1"/>
    </xf>
    <xf numFmtId="0" fontId="47" fillId="0" borderId="23" xfId="1" applyFont="1" applyFill="1" applyBorder="1" applyAlignment="1" applyProtection="1">
      <alignment horizontal="right"/>
      <protection hidden="1"/>
    </xf>
    <xf numFmtId="0" fontId="80" fillId="0" borderId="23" xfId="1" applyFont="1" applyFill="1" applyBorder="1" applyProtection="1">
      <protection hidden="1"/>
    </xf>
    <xf numFmtId="0" fontId="80" fillId="0" borderId="23" xfId="1" applyFont="1" applyFill="1" applyBorder="1" applyAlignment="1" applyProtection="1">
      <alignment horizontal="center"/>
      <protection hidden="1"/>
    </xf>
    <xf numFmtId="0" fontId="86" fillId="0" borderId="23" xfId="1" applyFont="1" applyFill="1" applyBorder="1" applyAlignment="1" applyProtection="1">
      <alignment horizontal="center"/>
      <protection hidden="1"/>
    </xf>
    <xf numFmtId="0" fontId="82" fillId="0" borderId="0" xfId="1" applyFont="1" applyFill="1" applyBorder="1" applyProtection="1">
      <protection hidden="1"/>
    </xf>
    <xf numFmtId="0" fontId="79" fillId="0" borderId="0" xfId="1" applyFont="1" applyFill="1" applyProtection="1">
      <protection hidden="1"/>
    </xf>
    <xf numFmtId="0" fontId="80" fillId="0" borderId="0" xfId="1" applyFont="1" applyFill="1" applyAlignment="1" applyProtection="1">
      <alignment horizontal="center"/>
      <protection hidden="1"/>
    </xf>
    <xf numFmtId="0" fontId="82" fillId="0" borderId="0" xfId="1" applyFont="1" applyFill="1" applyAlignment="1" applyProtection="1">
      <alignment horizontal="left"/>
      <protection hidden="1"/>
    </xf>
    <xf numFmtId="0" fontId="83" fillId="0" borderId="0" xfId="1" applyFont="1" applyFill="1" applyAlignment="1" applyProtection="1">
      <alignment horizontal="left"/>
      <protection hidden="1"/>
    </xf>
    <xf numFmtId="0" fontId="79" fillId="0" borderId="0" xfId="1" applyFont="1" applyFill="1" applyAlignment="1" applyProtection="1">
      <alignment horizontal="center"/>
      <protection hidden="1"/>
    </xf>
    <xf numFmtId="0" fontId="82" fillId="0" borderId="0" xfId="1" applyFont="1" applyFill="1" applyAlignment="1" applyProtection="1">
      <alignment horizontal="center"/>
      <protection hidden="1"/>
    </xf>
    <xf numFmtId="0" fontId="47" fillId="0" borderId="52" xfId="1" applyFont="1" applyFill="1" applyBorder="1" applyAlignment="1" applyProtection="1">
      <alignment horizontal="center" vertical="center" wrapText="1"/>
      <protection hidden="1"/>
    </xf>
    <xf numFmtId="0" fontId="2" fillId="0" borderId="53" xfId="1" applyBorder="1" applyAlignment="1"/>
    <xf numFmtId="0" fontId="79" fillId="0" borderId="2" xfId="1" applyFont="1" applyFill="1" applyBorder="1" applyAlignment="1" applyProtection="1">
      <alignment horizontal="left"/>
      <protection hidden="1"/>
    </xf>
    <xf numFmtId="0" fontId="51" fillId="3" borderId="0" xfId="1" applyFont="1" applyFill="1" applyBorder="1" applyAlignment="1">
      <alignment horizontal="center"/>
    </xf>
    <xf numFmtId="0" fontId="58" fillId="3" borderId="0" xfId="1" applyFont="1" applyFill="1" applyBorder="1" applyAlignment="1">
      <alignment horizontal="center" wrapText="1"/>
    </xf>
    <xf numFmtId="0" fontId="4" fillId="3" borderId="0" xfId="1" applyFont="1" applyFill="1" applyBorder="1" applyAlignment="1"/>
    <xf numFmtId="0" fontId="2" fillId="3" borderId="0" xfId="1" applyFill="1" applyBorder="1" applyAlignment="1"/>
    <xf numFmtId="0" fontId="79" fillId="3" borderId="0" xfId="1" applyFont="1" applyFill="1" applyBorder="1" applyAlignment="1" applyProtection="1">
      <alignment horizontal="center"/>
      <protection hidden="1"/>
    </xf>
    <xf numFmtId="0" fontId="82" fillId="3" borderId="0" xfId="1" applyFont="1" applyFill="1" applyBorder="1" applyAlignment="1" applyProtection="1">
      <alignment horizontal="center"/>
      <protection hidden="1"/>
    </xf>
    <xf numFmtId="0" fontId="79" fillId="3" borderId="0" xfId="1" applyFont="1" applyFill="1" applyBorder="1" applyAlignment="1" applyProtection="1">
      <alignment horizontal="left"/>
      <protection hidden="1"/>
    </xf>
    <xf numFmtId="0" fontId="79" fillId="3" borderId="0" xfId="1" applyFont="1" applyFill="1" applyAlignment="1" applyProtection="1">
      <alignment horizontal="left"/>
      <protection hidden="1"/>
    </xf>
    <xf numFmtId="0" fontId="83" fillId="0" borderId="0" xfId="1" applyFont="1" applyFill="1" applyAlignment="1" applyProtection="1">
      <alignment horizontal="center"/>
      <protection hidden="1"/>
    </xf>
    <xf numFmtId="0" fontId="79" fillId="3" borderId="36" xfId="1" applyFont="1" applyFill="1" applyBorder="1" applyAlignment="1" applyProtection="1">
      <alignment horizontal="left"/>
      <protection hidden="1"/>
    </xf>
    <xf numFmtId="0" fontId="89" fillId="3" borderId="37" xfId="1" applyFont="1" applyFill="1" applyBorder="1" applyAlignment="1" applyProtection="1">
      <alignment horizontal="center"/>
      <protection hidden="1"/>
    </xf>
    <xf numFmtId="0" fontId="82" fillId="3" borderId="37" xfId="1" applyFont="1" applyFill="1" applyBorder="1" applyAlignment="1" applyProtection="1">
      <alignment horizontal="left"/>
      <protection hidden="1"/>
    </xf>
    <xf numFmtId="0" fontId="82" fillId="3" borderId="37" xfId="1" applyFont="1" applyFill="1" applyBorder="1" applyAlignment="1" applyProtection="1">
      <alignment horizontal="right"/>
      <protection hidden="1"/>
    </xf>
    <xf numFmtId="0" fontId="79" fillId="3" borderId="37" xfId="1" applyFont="1" applyFill="1" applyBorder="1" applyProtection="1">
      <protection hidden="1"/>
    </xf>
    <xf numFmtId="0" fontId="79" fillId="3" borderId="37" xfId="1" applyFont="1" applyFill="1" applyBorder="1" applyAlignment="1" applyProtection="1">
      <alignment horizontal="center"/>
      <protection hidden="1"/>
    </xf>
    <xf numFmtId="0" fontId="85" fillId="0" borderId="0" xfId="1" applyFont="1" applyFill="1" applyBorder="1" applyAlignment="1" applyProtection="1">
      <alignment horizontal="center"/>
      <protection hidden="1"/>
    </xf>
    <xf numFmtId="0" fontId="79" fillId="3" borderId="39" xfId="1" applyFont="1" applyFill="1" applyBorder="1" applyAlignment="1" applyProtection="1">
      <alignment horizontal="left"/>
      <protection hidden="1"/>
    </xf>
    <xf numFmtId="0" fontId="89" fillId="3" borderId="0" xfId="1" applyFont="1" applyFill="1" applyBorder="1" applyAlignment="1" applyProtection="1">
      <alignment horizontal="center"/>
      <protection hidden="1"/>
    </xf>
    <xf numFmtId="0" fontId="82" fillId="3" borderId="0" xfId="1" applyFont="1" applyFill="1" applyBorder="1" applyAlignment="1" applyProtection="1">
      <alignment horizontal="left"/>
      <protection hidden="1"/>
    </xf>
    <xf numFmtId="0" fontId="82" fillId="3" borderId="0" xfId="1" applyFont="1" applyFill="1" applyBorder="1" applyAlignment="1" applyProtection="1">
      <alignment horizontal="right"/>
      <protection hidden="1"/>
    </xf>
    <xf numFmtId="0" fontId="79" fillId="3" borderId="0" xfId="1" applyFont="1" applyFill="1" applyBorder="1" applyProtection="1">
      <protection hidden="1"/>
    </xf>
    <xf numFmtId="0" fontId="82" fillId="3" borderId="41" xfId="1" applyFont="1" applyFill="1" applyBorder="1" applyAlignment="1" applyProtection="1">
      <alignment horizontal="left"/>
      <protection hidden="1"/>
    </xf>
    <xf numFmtId="0" fontId="82" fillId="3" borderId="23" xfId="1" applyFont="1" applyFill="1" applyBorder="1" applyAlignment="1" applyProtection="1">
      <alignment horizontal="center"/>
      <protection hidden="1"/>
    </xf>
    <xf numFmtId="0" fontId="82" fillId="3" borderId="23" xfId="1" applyFont="1" applyFill="1" applyBorder="1" applyAlignment="1" applyProtection="1">
      <alignment horizontal="left"/>
      <protection hidden="1"/>
    </xf>
    <xf numFmtId="0" fontId="82" fillId="3" borderId="23" xfId="1" applyFont="1" applyFill="1" applyBorder="1" applyAlignment="1" applyProtection="1">
      <alignment horizontal="right"/>
      <protection hidden="1"/>
    </xf>
    <xf numFmtId="0" fontId="79" fillId="3" borderId="23" xfId="1" applyFont="1" applyFill="1" applyBorder="1" applyProtection="1">
      <protection hidden="1"/>
    </xf>
    <xf numFmtId="0" fontId="79" fillId="3" borderId="23" xfId="1" applyFont="1" applyFill="1" applyBorder="1" applyAlignment="1" applyProtection="1">
      <alignment horizontal="center"/>
      <protection hidden="1"/>
    </xf>
    <xf numFmtId="0" fontId="89" fillId="3" borderId="23" xfId="1" applyFont="1" applyFill="1" applyBorder="1" applyAlignment="1" applyProtection="1">
      <alignment horizontal="center"/>
      <protection hidden="1"/>
    </xf>
    <xf numFmtId="0" fontId="88" fillId="14" borderId="0" xfId="1" applyFont="1" applyFill="1" applyBorder="1" applyAlignment="1" applyProtection="1">
      <alignment horizontal="center"/>
      <protection hidden="1"/>
    </xf>
    <xf numFmtId="0" fontId="90" fillId="14" borderId="0" xfId="1" applyFont="1" applyFill="1" applyBorder="1" applyAlignment="1" applyProtection="1">
      <alignment horizontal="center"/>
      <protection hidden="1"/>
    </xf>
    <xf numFmtId="0" fontId="2" fillId="0" borderId="47" xfId="1" applyBorder="1" applyAlignment="1"/>
    <xf numFmtId="0" fontId="4" fillId="0" borderId="47" xfId="1" applyFont="1" applyBorder="1" applyAlignment="1">
      <alignment horizontal="center"/>
    </xf>
    <xf numFmtId="0" fontId="82" fillId="0" borderId="0" xfId="1" applyFont="1" applyFill="1" applyProtection="1">
      <protection hidden="1"/>
    </xf>
    <xf numFmtId="0" fontId="31" fillId="3" borderId="0" xfId="1" applyFont="1" applyFill="1" applyBorder="1" applyAlignment="1">
      <alignment horizontal="center" vertical="center"/>
    </xf>
    <xf numFmtId="0" fontId="31" fillId="14" borderId="0" xfId="1" applyFont="1" applyFill="1" applyBorder="1" applyAlignment="1">
      <alignment horizontal="center" vertical="center"/>
    </xf>
    <xf numFmtId="0" fontId="2" fillId="0" borderId="0" xfId="1" applyBorder="1" applyAlignment="1">
      <alignment horizontal="center"/>
    </xf>
    <xf numFmtId="0" fontId="4" fillId="0" borderId="0" xfId="1" applyFont="1" applyBorder="1"/>
    <xf numFmtId="0" fontId="2" fillId="0" borderId="0" xfId="1" applyBorder="1"/>
    <xf numFmtId="0" fontId="31" fillId="0" borderId="0" xfId="1" applyFont="1" applyFill="1" applyBorder="1" applyAlignment="1">
      <alignment horizontal="center" vertical="center"/>
    </xf>
    <xf numFmtId="0" fontId="82" fillId="0" borderId="25" xfId="1" applyFont="1" applyFill="1" applyBorder="1" applyAlignment="1" applyProtection="1">
      <alignment horizontal="left" vertical="center" wrapText="1"/>
      <protection hidden="1"/>
    </xf>
    <xf numFmtId="0" fontId="2" fillId="0" borderId="0" xfId="1"/>
    <xf numFmtId="0" fontId="9" fillId="5" borderId="11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wrapText="1"/>
    </xf>
    <xf numFmtId="0" fontId="37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3" fillId="0" borderId="2" xfId="1" applyFont="1" applyFill="1" applyBorder="1" applyAlignment="1">
      <alignment vertical="center" wrapText="1"/>
    </xf>
    <xf numFmtId="0" fontId="91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/>
    <xf numFmtId="0" fontId="3" fillId="0" borderId="4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wrapText="1"/>
    </xf>
    <xf numFmtId="0" fontId="24" fillId="0" borderId="23" xfId="1" applyFont="1" applyBorder="1" applyAlignment="1" applyProtection="1">
      <protection hidden="1"/>
    </xf>
    <xf numFmtId="0" fontId="65" fillId="0" borderId="23" xfId="1" applyFont="1" applyBorder="1" applyAlignment="1" applyProtection="1">
      <protection hidden="1"/>
    </xf>
    <xf numFmtId="0" fontId="2" fillId="0" borderId="47" xfId="1" applyFont="1" applyFill="1" applyBorder="1" applyAlignment="1">
      <alignment horizontal="center" wrapText="1"/>
    </xf>
    <xf numFmtId="0" fontId="4" fillId="0" borderId="47" xfId="1" applyFont="1" applyFill="1" applyBorder="1" applyAlignment="1">
      <alignment horizontal="center" wrapText="1"/>
    </xf>
    <xf numFmtId="0" fontId="4" fillId="0" borderId="47" xfId="1" applyFont="1" applyFill="1" applyBorder="1" applyAlignment="1">
      <alignment wrapText="1"/>
    </xf>
    <xf numFmtId="0" fontId="81" fillId="3" borderId="23" xfId="1" applyFont="1" applyFill="1" applyBorder="1" applyAlignment="1" applyProtection="1">
      <protection hidden="1"/>
    </xf>
    <xf numFmtId="0" fontId="88" fillId="14" borderId="23" xfId="1" applyFont="1" applyFill="1" applyBorder="1" applyAlignment="1" applyProtection="1">
      <protection hidden="1"/>
    </xf>
    <xf numFmtId="0" fontId="2" fillId="0" borderId="47" xfId="1" applyFill="1" applyBorder="1" applyAlignment="1">
      <alignment horizontal="center" wrapText="1"/>
    </xf>
    <xf numFmtId="0" fontId="4" fillId="0" borderId="47" xfId="1" applyFont="1" applyFill="1" applyBorder="1" applyAlignment="1"/>
    <xf numFmtId="0" fontId="70" fillId="0" borderId="47" xfId="1" applyFont="1" applyFill="1" applyBorder="1" applyAlignment="1">
      <alignment horizontal="center" wrapText="1"/>
    </xf>
    <xf numFmtId="0" fontId="67" fillId="14" borderId="23" xfId="1" applyFont="1" applyFill="1" applyBorder="1" applyAlignment="1" applyProtection="1">
      <protection hidden="1"/>
    </xf>
    <xf numFmtId="0" fontId="71" fillId="14" borderId="23" xfId="1" applyFont="1" applyFill="1" applyBorder="1" applyAlignment="1" applyProtection="1">
      <protection hidden="1"/>
    </xf>
    <xf numFmtId="0" fontId="7" fillId="0" borderId="47" xfId="1" applyFont="1" applyFill="1" applyBorder="1" applyAlignment="1">
      <alignment horizontal="center" wrapText="1"/>
    </xf>
    <xf numFmtId="0" fontId="4" fillId="0" borderId="47" xfId="1" applyFont="1" applyFill="1" applyBorder="1" applyAlignment="1">
      <alignment horizontal="left" wrapText="1"/>
    </xf>
    <xf numFmtId="0" fontId="0" fillId="0" borderId="47" xfId="0" applyFill="1" applyBorder="1" applyAlignment="1">
      <alignment horizontal="center" wrapText="1"/>
    </xf>
    <xf numFmtId="0" fontId="72" fillId="0" borderId="47" xfId="0" applyFont="1" applyFill="1" applyBorder="1" applyAlignment="1">
      <alignment horizontal="center" wrapText="1"/>
    </xf>
    <xf numFmtId="0" fontId="72" fillId="0" borderId="47" xfId="0" applyFont="1" applyFill="1" applyBorder="1" applyAlignment="1">
      <alignment wrapText="1"/>
    </xf>
    <xf numFmtId="0" fontId="75" fillId="14" borderId="23" xfId="1" applyFont="1" applyFill="1" applyBorder="1" applyAlignment="1" applyProtection="1">
      <protection hidden="1"/>
    </xf>
    <xf numFmtId="0" fontId="10" fillId="0" borderId="2" xfId="1" applyFont="1" applyBorder="1"/>
    <xf numFmtId="0" fontId="4" fillId="0" borderId="34" xfId="1" applyFont="1" applyBorder="1" applyAlignment="1">
      <alignment wrapText="1"/>
    </xf>
    <xf numFmtId="0" fontId="30" fillId="0" borderId="47" xfId="1" applyFont="1" applyBorder="1" applyAlignment="1" applyProtection="1">
      <alignment vertical="top" wrapText="1" readingOrder="1"/>
      <protection locked="0"/>
    </xf>
    <xf numFmtId="0" fontId="72" fillId="6" borderId="5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72" fillId="6" borderId="47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96" fillId="3" borderId="47" xfId="0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3" borderId="47" xfId="0" applyFill="1" applyBorder="1" applyAlignment="1">
      <alignment horizontal="left" vertical="center" wrapText="1"/>
    </xf>
    <xf numFmtId="0" fontId="96" fillId="3" borderId="47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8" fillId="0" borderId="0" xfId="0" applyFont="1" applyAlignment="1">
      <alignment horizontal="justify" vertical="center"/>
    </xf>
    <xf numFmtId="0" fontId="9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00" fillId="0" borderId="2" xfId="0" applyFont="1" applyBorder="1" applyAlignment="1">
      <alignment horizontal="left" vertical="center" wrapText="1"/>
    </xf>
    <xf numFmtId="0" fontId="100" fillId="0" borderId="2" xfId="0" applyFont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25" fillId="0" borderId="27" xfId="1" applyFont="1" applyBorder="1" applyAlignment="1" applyProtection="1">
      <alignment horizontal="center" vertical="center" wrapText="1"/>
      <protection hidden="1"/>
    </xf>
    <xf numFmtId="0" fontId="25" fillId="0" borderId="32" xfId="1" applyFont="1" applyBorder="1" applyAlignment="1" applyProtection="1">
      <alignment horizontal="center" vertical="center" wrapText="1"/>
      <protection hidden="1"/>
    </xf>
    <xf numFmtId="0" fontId="25" fillId="0" borderId="28" xfId="1" applyFont="1" applyBorder="1" applyAlignment="1" applyProtection="1">
      <alignment horizontal="center" vertical="center" wrapText="1"/>
      <protection hidden="1"/>
    </xf>
    <xf numFmtId="0" fontId="25" fillId="0" borderId="33" xfId="1" applyFont="1" applyBorder="1" applyAlignment="1" applyProtection="1">
      <alignment horizontal="center" vertical="center" wrapText="1"/>
      <protection hidden="1"/>
    </xf>
    <xf numFmtId="0" fontId="21" fillId="0" borderId="0" xfId="1" applyFont="1" applyAlignment="1" applyProtection="1">
      <alignment horizontal="center"/>
      <protection hidden="1"/>
    </xf>
    <xf numFmtId="0" fontId="24" fillId="0" borderId="23" xfId="1" applyFont="1" applyBorder="1" applyAlignment="1" applyProtection="1">
      <alignment horizontal="left"/>
      <protection hidden="1"/>
    </xf>
    <xf numFmtId="0" fontId="25" fillId="0" borderId="24" xfId="1" applyFont="1" applyBorder="1" applyAlignment="1" applyProtection="1">
      <alignment horizontal="center" vertical="center" wrapText="1"/>
      <protection hidden="1"/>
    </xf>
    <xf numFmtId="0" fontId="25" fillId="0" borderId="29" xfId="1" applyFont="1" applyBorder="1" applyAlignment="1" applyProtection="1">
      <alignment horizontal="center" vertical="center" wrapText="1"/>
      <protection hidden="1"/>
    </xf>
    <xf numFmtId="0" fontId="25" fillId="0" borderId="25" xfId="1" applyFont="1" applyBorder="1" applyAlignment="1" applyProtection="1">
      <alignment horizontal="center" vertical="center" wrapText="1"/>
      <protection hidden="1"/>
    </xf>
    <xf numFmtId="0" fontId="25" fillId="0" borderId="30" xfId="1" applyFont="1" applyBorder="1" applyAlignment="1" applyProtection="1">
      <alignment horizontal="center" vertical="center" wrapText="1"/>
      <protection hidden="1"/>
    </xf>
    <xf numFmtId="0" fontId="38" fillId="0" borderId="23" xfId="1" applyFont="1" applyBorder="1" applyAlignment="1" applyProtection="1">
      <alignment horizontal="left"/>
      <protection hidden="1"/>
    </xf>
    <xf numFmtId="0" fontId="25" fillId="0" borderId="43" xfId="1" applyFont="1" applyBorder="1" applyAlignment="1" applyProtection="1">
      <alignment horizontal="center" vertical="center" wrapText="1"/>
      <protection hidden="1"/>
    </xf>
    <xf numFmtId="0" fontId="25" fillId="0" borderId="45" xfId="1" applyFont="1" applyBorder="1" applyAlignment="1" applyProtection="1">
      <alignment horizontal="center" vertical="center" wrapText="1"/>
      <protection hidden="1"/>
    </xf>
    <xf numFmtId="0" fontId="25" fillId="0" borderId="44" xfId="1" applyFont="1" applyBorder="1" applyAlignment="1" applyProtection="1">
      <alignment horizontal="center" vertical="center" wrapText="1"/>
      <protection hidden="1"/>
    </xf>
    <xf numFmtId="0" fontId="25" fillId="0" borderId="46" xfId="1" applyFont="1" applyBorder="1" applyAlignment="1" applyProtection="1">
      <alignment horizontal="center" vertical="center" wrapText="1"/>
      <protection hidden="1"/>
    </xf>
    <xf numFmtId="0" fontId="26" fillId="0" borderId="25" xfId="1" applyFont="1" applyBorder="1" applyAlignment="1" applyProtection="1">
      <alignment horizontal="center" vertical="center" wrapText="1"/>
      <protection hidden="1"/>
    </xf>
    <xf numFmtId="0" fontId="26" fillId="0" borderId="30" xfId="1" applyFont="1" applyBorder="1" applyAlignment="1" applyProtection="1">
      <alignment horizontal="center" vertical="center" wrapText="1"/>
      <protection hidden="1"/>
    </xf>
    <xf numFmtId="0" fontId="27" fillId="0" borderId="25" xfId="1" applyFont="1" applyBorder="1" applyAlignment="1" applyProtection="1">
      <alignment horizontal="center" vertical="center" wrapText="1"/>
      <protection hidden="1"/>
    </xf>
    <xf numFmtId="0" fontId="27" fillId="0" borderId="30" xfId="1" applyFont="1" applyBorder="1" applyAlignment="1" applyProtection="1">
      <alignment horizontal="center" vertical="center" wrapText="1"/>
      <protection hidden="1"/>
    </xf>
    <xf numFmtId="0" fontId="25" fillId="14" borderId="25" xfId="1" applyFont="1" applyFill="1" applyBorder="1" applyAlignment="1" applyProtection="1">
      <alignment horizontal="center" vertical="center" wrapText="1"/>
      <protection hidden="1"/>
    </xf>
    <xf numFmtId="0" fontId="25" fillId="14" borderId="30" xfId="1" applyFont="1" applyFill="1" applyBorder="1" applyAlignment="1" applyProtection="1">
      <alignment horizontal="center" vertical="center" wrapText="1"/>
      <protection hidden="1"/>
    </xf>
    <xf numFmtId="0" fontId="52" fillId="14" borderId="25" xfId="1" applyFont="1" applyFill="1" applyBorder="1" applyAlignment="1" applyProtection="1">
      <alignment horizontal="center" vertical="center" wrapText="1"/>
      <protection hidden="1"/>
    </xf>
    <xf numFmtId="0" fontId="52" fillId="14" borderId="30" xfId="1" applyFont="1" applyFill="1" applyBorder="1" applyAlignment="1" applyProtection="1">
      <alignment horizontal="center" vertical="center" wrapText="1"/>
      <protection hidden="1"/>
    </xf>
    <xf numFmtId="0" fontId="28" fillId="3" borderId="27" xfId="1" applyFont="1" applyFill="1" applyBorder="1" applyAlignment="1" applyProtection="1">
      <alignment horizontal="center" vertical="center" wrapText="1"/>
      <protection hidden="1"/>
    </xf>
    <xf numFmtId="0" fontId="28" fillId="3" borderId="32" xfId="1" applyFont="1" applyFill="1" applyBorder="1" applyAlignment="1" applyProtection="1">
      <alignment horizontal="center" vertical="center" wrapText="1"/>
      <protection hidden="1"/>
    </xf>
    <xf numFmtId="0" fontId="50" fillId="14" borderId="23" xfId="1" applyFont="1" applyFill="1" applyBorder="1" applyAlignment="1" applyProtection="1">
      <alignment horizontal="center"/>
      <protection hidden="1"/>
    </xf>
    <xf numFmtId="0" fontId="25" fillId="14" borderId="24" xfId="1" applyFont="1" applyFill="1" applyBorder="1" applyAlignment="1" applyProtection="1">
      <alignment horizontal="center" vertical="center" wrapText="1"/>
      <protection hidden="1"/>
    </xf>
    <xf numFmtId="0" fontId="25" fillId="14" borderId="29" xfId="1" applyFont="1" applyFill="1" applyBorder="1" applyAlignment="1" applyProtection="1">
      <alignment horizontal="center" vertical="center" wrapText="1"/>
      <protection hidden="1"/>
    </xf>
    <xf numFmtId="0" fontId="54" fillId="3" borderId="25" xfId="1" applyFont="1" applyFill="1" applyBorder="1" applyAlignment="1" applyProtection="1">
      <alignment horizontal="center" vertical="center" wrapText="1"/>
      <protection hidden="1"/>
    </xf>
    <xf numFmtId="0" fontId="54" fillId="3" borderId="30" xfId="1" applyFont="1" applyFill="1" applyBorder="1" applyAlignment="1" applyProtection="1">
      <alignment horizontal="center" vertical="center" wrapText="1"/>
      <protection hidden="1"/>
    </xf>
    <xf numFmtId="0" fontId="4" fillId="14" borderId="25" xfId="1" applyFont="1" applyFill="1" applyBorder="1" applyAlignment="1" applyProtection="1">
      <alignment horizontal="center" vertical="center" wrapText="1"/>
      <protection hidden="1"/>
    </xf>
    <xf numFmtId="0" fontId="4" fillId="14" borderId="30" xfId="1" applyFont="1" applyFill="1" applyBorder="1" applyAlignment="1" applyProtection="1">
      <alignment horizontal="center" vertical="center" wrapText="1"/>
      <protection hidden="1"/>
    </xf>
    <xf numFmtId="0" fontId="4" fillId="14" borderId="25" xfId="1" applyFont="1" applyFill="1" applyBorder="1" applyAlignment="1" applyProtection="1">
      <alignment horizontal="left" vertical="center" wrapText="1"/>
      <protection hidden="1"/>
    </xf>
    <xf numFmtId="0" fontId="4" fillId="14" borderId="30" xfId="1" applyFont="1" applyFill="1" applyBorder="1" applyAlignment="1" applyProtection="1">
      <alignment horizontal="left" vertical="center" wrapText="1"/>
      <protection hidden="1"/>
    </xf>
    <xf numFmtId="0" fontId="25" fillId="3" borderId="44" xfId="1" applyFont="1" applyFill="1" applyBorder="1" applyAlignment="1" applyProtection="1">
      <alignment horizontal="center" vertical="center" wrapText="1"/>
      <protection hidden="1"/>
    </xf>
    <xf numFmtId="0" fontId="25" fillId="3" borderId="46" xfId="1" applyFont="1" applyFill="1" applyBorder="1" applyAlignment="1" applyProtection="1">
      <alignment horizontal="center" vertical="center" wrapText="1"/>
      <protection hidden="1"/>
    </xf>
    <xf numFmtId="49" fontId="52" fillId="14" borderId="25" xfId="1" applyNumberFormat="1" applyFont="1" applyFill="1" applyBorder="1" applyAlignment="1" applyProtection="1">
      <alignment horizontal="center" vertical="center" wrapText="1"/>
      <protection hidden="1"/>
    </xf>
    <xf numFmtId="49" fontId="52" fillId="14" borderId="30" xfId="1" applyNumberFormat="1" applyFont="1" applyFill="1" applyBorder="1" applyAlignment="1" applyProtection="1">
      <alignment horizontal="center" vertical="center" wrapText="1"/>
      <protection hidden="1"/>
    </xf>
    <xf numFmtId="0" fontId="48" fillId="14" borderId="0" xfId="1" applyFont="1" applyFill="1" applyAlignment="1" applyProtection="1">
      <alignment horizontal="center"/>
      <protection hidden="1"/>
    </xf>
    <xf numFmtId="0" fontId="37" fillId="14" borderId="25" xfId="1" applyFont="1" applyFill="1" applyBorder="1" applyAlignment="1" applyProtection="1">
      <alignment horizontal="center" vertical="center" wrapText="1"/>
      <protection hidden="1"/>
    </xf>
    <xf numFmtId="0" fontId="37" fillId="14" borderId="30" xfId="1" applyFont="1" applyFill="1" applyBorder="1" applyAlignment="1" applyProtection="1">
      <alignment horizontal="center" vertical="center" wrapText="1"/>
      <protection hidden="1"/>
    </xf>
    <xf numFmtId="0" fontId="3" fillId="14" borderId="25" xfId="1" applyFont="1" applyFill="1" applyBorder="1" applyAlignment="1" applyProtection="1">
      <alignment horizontal="center" vertical="center" wrapText="1"/>
      <protection hidden="1"/>
    </xf>
    <xf numFmtId="0" fontId="3" fillId="14" borderId="30" xfId="1" applyFont="1" applyFill="1" applyBorder="1" applyAlignment="1" applyProtection="1">
      <alignment horizontal="center" vertical="center" wrapText="1"/>
      <protection hidden="1"/>
    </xf>
    <xf numFmtId="0" fontId="65" fillId="0" borderId="23" xfId="1" applyFont="1" applyBorder="1" applyAlignment="1" applyProtection="1">
      <alignment horizontal="left"/>
      <protection hidden="1"/>
    </xf>
    <xf numFmtId="0" fontId="77" fillId="0" borderId="0" xfId="1" applyFont="1" applyFill="1" applyAlignment="1" applyProtection="1">
      <alignment horizontal="center"/>
      <protection hidden="1"/>
    </xf>
    <xf numFmtId="0" fontId="81" fillId="3" borderId="23" xfId="1" applyFont="1" applyFill="1" applyBorder="1" applyAlignment="1" applyProtection="1">
      <alignment horizontal="left"/>
      <protection hidden="1"/>
    </xf>
    <xf numFmtId="0" fontId="47" fillId="0" borderId="24" xfId="1" applyFont="1" applyFill="1" applyBorder="1" applyAlignment="1" applyProtection="1">
      <alignment horizontal="center" vertical="center" wrapText="1"/>
      <protection hidden="1"/>
    </xf>
    <xf numFmtId="0" fontId="47" fillId="0" borderId="29" xfId="1" applyFont="1" applyFill="1" applyBorder="1" applyAlignment="1" applyProtection="1">
      <alignment horizontal="center" vertical="center" wrapText="1"/>
      <protection hidden="1"/>
    </xf>
    <xf numFmtId="0" fontId="47" fillId="0" borderId="25" xfId="1" applyFont="1" applyFill="1" applyBorder="1" applyAlignment="1" applyProtection="1">
      <alignment horizontal="center" vertical="center" wrapText="1"/>
      <protection hidden="1"/>
    </xf>
    <xf numFmtId="0" fontId="47" fillId="0" borderId="30" xfId="1" applyFont="1" applyFill="1" applyBorder="1" applyAlignment="1" applyProtection="1">
      <alignment horizontal="center" vertical="center" wrapText="1"/>
      <protection hidden="1"/>
    </xf>
    <xf numFmtId="0" fontId="82" fillId="0" borderId="25" xfId="1" applyFont="1" applyFill="1" applyBorder="1" applyAlignment="1" applyProtection="1">
      <alignment horizontal="center" vertical="center" wrapText="1"/>
      <protection hidden="1"/>
    </xf>
    <xf numFmtId="0" fontId="82" fillId="0" borderId="30" xfId="1" applyFont="1" applyFill="1" applyBorder="1" applyAlignment="1" applyProtection="1">
      <alignment horizontal="center" vertical="center" wrapText="1"/>
      <protection hidden="1"/>
    </xf>
    <xf numFmtId="0" fontId="83" fillId="0" borderId="25" xfId="1" applyFont="1" applyFill="1" applyBorder="1" applyAlignment="1" applyProtection="1">
      <alignment horizontal="center" vertical="center" wrapText="1"/>
      <protection hidden="1"/>
    </xf>
    <xf numFmtId="0" fontId="83" fillId="0" borderId="30" xfId="1" applyFont="1" applyFill="1" applyBorder="1" applyAlignment="1" applyProtection="1">
      <alignment horizontal="center" vertical="center" wrapText="1"/>
      <protection hidden="1"/>
    </xf>
    <xf numFmtId="0" fontId="47" fillId="0" borderId="26" xfId="1" applyFont="1" applyFill="1" applyBorder="1" applyAlignment="1" applyProtection="1">
      <alignment horizontal="center" vertical="center" wrapText="1"/>
      <protection hidden="1"/>
    </xf>
    <xf numFmtId="0" fontId="47" fillId="0" borderId="31" xfId="1" applyFont="1" applyFill="1" applyBorder="1" applyAlignment="1" applyProtection="1">
      <alignment horizontal="center" vertical="center" wrapText="1"/>
      <protection hidden="1"/>
    </xf>
    <xf numFmtId="0" fontId="47" fillId="0" borderId="27" xfId="1" applyFont="1" applyFill="1" applyBorder="1" applyAlignment="1" applyProtection="1">
      <alignment horizontal="center" vertical="center" wrapText="1"/>
      <protection hidden="1"/>
    </xf>
    <xf numFmtId="0" fontId="47" fillId="0" borderId="32" xfId="1" applyFont="1" applyFill="1" applyBorder="1" applyAlignment="1" applyProtection="1">
      <alignment horizontal="center" vertical="center" wrapText="1"/>
      <protection hidden="1"/>
    </xf>
    <xf numFmtId="0" fontId="84" fillId="0" borderId="25" xfId="1" applyFont="1" applyFill="1" applyBorder="1" applyAlignment="1" applyProtection="1">
      <alignment horizontal="center" vertical="center" wrapText="1"/>
      <protection hidden="1"/>
    </xf>
    <xf numFmtId="0" fontId="84" fillId="0" borderId="30" xfId="1" applyFont="1" applyFill="1" applyBorder="1" applyAlignment="1" applyProtection="1">
      <alignment horizontal="center" vertical="center" wrapText="1"/>
      <protection hidden="1"/>
    </xf>
    <xf numFmtId="0" fontId="93" fillId="14" borderId="23" xfId="1" applyFont="1" applyFill="1" applyBorder="1" applyAlignment="1" applyProtection="1">
      <alignment horizontal="center"/>
      <protection hidden="1"/>
    </xf>
    <xf numFmtId="0" fontId="71" fillId="14" borderId="23" xfId="1" applyFont="1" applyFill="1" applyBorder="1" applyAlignment="1" applyProtection="1">
      <alignment horizontal="left"/>
      <protection hidden="1"/>
    </xf>
    <xf numFmtId="0" fontId="66" fillId="14" borderId="0" xfId="1" applyFont="1" applyFill="1" applyAlignment="1" applyProtection="1">
      <alignment horizontal="center" wrapText="1"/>
      <protection hidden="1"/>
    </xf>
    <xf numFmtId="0" fontId="66" fillId="14" borderId="0" xfId="1" applyFont="1" applyFill="1" applyAlignment="1" applyProtection="1">
      <alignment horizontal="center"/>
      <protection hidden="1"/>
    </xf>
    <xf numFmtId="0" fontId="4" fillId="14" borderId="43" xfId="1" applyFont="1" applyFill="1" applyBorder="1" applyAlignment="1" applyProtection="1">
      <alignment horizontal="left" vertical="center" wrapText="1"/>
      <protection hidden="1"/>
    </xf>
    <xf numFmtId="0" fontId="4" fillId="14" borderId="45" xfId="1" applyFont="1" applyFill="1" applyBorder="1" applyAlignment="1" applyProtection="1">
      <alignment horizontal="left" vertical="center" wrapText="1"/>
      <protection hidden="1"/>
    </xf>
    <xf numFmtId="0" fontId="37" fillId="14" borderId="44" xfId="1" applyFont="1" applyFill="1" applyBorder="1" applyAlignment="1" applyProtection="1">
      <alignment horizontal="center" vertical="center" wrapText="1"/>
      <protection hidden="1"/>
    </xf>
    <xf numFmtId="0" fontId="37" fillId="14" borderId="46" xfId="1" applyFont="1" applyFill="1" applyBorder="1" applyAlignment="1" applyProtection="1">
      <alignment horizontal="center" vertical="center" wrapText="1"/>
      <protection hidden="1"/>
    </xf>
    <xf numFmtId="0" fontId="53" fillId="14" borderId="44" xfId="1" applyFont="1" applyFill="1" applyBorder="1" applyAlignment="1" applyProtection="1">
      <alignment horizontal="left" vertical="center" wrapText="1"/>
      <protection hidden="1"/>
    </xf>
    <xf numFmtId="0" fontId="53" fillId="14" borderId="46" xfId="1" applyFont="1" applyFill="1" applyBorder="1" applyAlignment="1" applyProtection="1">
      <alignment horizontal="left" vertical="center" wrapText="1"/>
      <protection hidden="1"/>
    </xf>
    <xf numFmtId="0" fontId="4" fillId="14" borderId="44" xfId="1" applyFont="1" applyFill="1" applyBorder="1" applyAlignment="1" applyProtection="1">
      <alignment horizontal="left" vertical="center" wrapText="1"/>
      <protection hidden="1"/>
    </xf>
    <xf numFmtId="0" fontId="4" fillId="14" borderId="46" xfId="1" applyFont="1" applyFill="1" applyBorder="1" applyAlignment="1" applyProtection="1">
      <alignment horizontal="left" vertical="center" wrapText="1"/>
      <protection hidden="1"/>
    </xf>
    <xf numFmtId="0" fontId="4" fillId="14" borderId="44" xfId="1" applyFont="1" applyFill="1" applyBorder="1" applyAlignment="1" applyProtection="1">
      <alignment horizontal="center" vertical="center" wrapText="1"/>
      <protection hidden="1"/>
    </xf>
    <xf numFmtId="0" fontId="4" fillId="14" borderId="46" xfId="1" applyFont="1" applyFill="1" applyBorder="1" applyAlignment="1" applyProtection="1">
      <alignment horizontal="center" vertical="center" wrapText="1"/>
      <protection hidden="1"/>
    </xf>
    <xf numFmtId="0" fontId="4" fillId="14" borderId="28" xfId="1" applyFont="1" applyFill="1" applyBorder="1" applyAlignment="1" applyProtection="1">
      <alignment horizontal="center" wrapText="1"/>
      <protection hidden="1"/>
    </xf>
    <xf numFmtId="0" fontId="4" fillId="14" borderId="33" xfId="1" applyFont="1" applyFill="1" applyBorder="1" applyAlignment="1" applyProtection="1">
      <alignment horizontal="center" wrapText="1"/>
      <protection hidden="1"/>
    </xf>
    <xf numFmtId="0" fontId="94" fillId="14" borderId="23" xfId="1" applyFont="1" applyFill="1" applyBorder="1" applyAlignment="1" applyProtection="1">
      <alignment horizontal="center"/>
      <protection hidden="1"/>
    </xf>
    <xf numFmtId="0" fontId="73" fillId="0" borderId="0" xfId="1" applyFont="1" applyAlignment="1" applyProtection="1">
      <alignment horizontal="center"/>
      <protection hidden="1"/>
    </xf>
    <xf numFmtId="0" fontId="25" fillId="0" borderId="27" xfId="1" applyFont="1" applyFill="1" applyBorder="1" applyAlignment="1" applyProtection="1">
      <alignment horizontal="center" vertical="center" wrapText="1"/>
      <protection hidden="1"/>
    </xf>
    <xf numFmtId="0" fontId="25" fillId="0" borderId="32" xfId="1" applyFont="1" applyFill="1" applyBorder="1" applyAlignment="1" applyProtection="1">
      <alignment horizontal="center" vertical="center" wrapText="1"/>
      <protection hidden="1"/>
    </xf>
    <xf numFmtId="0" fontId="25" fillId="0" borderId="24" xfId="1" applyFont="1" applyFill="1" applyBorder="1" applyAlignment="1" applyProtection="1">
      <alignment horizontal="center" vertical="center" wrapText="1"/>
      <protection hidden="1"/>
    </xf>
    <xf numFmtId="0" fontId="25" fillId="0" borderId="29" xfId="1" applyFont="1" applyFill="1" applyBorder="1" applyAlignment="1" applyProtection="1">
      <alignment horizontal="center" vertical="center" wrapText="1"/>
      <protection hidden="1"/>
    </xf>
    <xf numFmtId="0" fontId="54" fillId="0" borderId="25" xfId="1" applyFont="1" applyFill="1" applyBorder="1" applyAlignment="1" applyProtection="1">
      <alignment horizontal="center" vertical="center" wrapText="1"/>
      <protection hidden="1"/>
    </xf>
    <xf numFmtId="0" fontId="54" fillId="0" borderId="30" xfId="1" applyFont="1" applyFill="1" applyBorder="1" applyAlignment="1" applyProtection="1">
      <alignment horizontal="center" vertical="center" wrapText="1"/>
      <protection hidden="1"/>
    </xf>
    <xf numFmtId="0" fontId="3" fillId="0" borderId="25" xfId="1" applyFont="1" applyFill="1" applyBorder="1" applyAlignment="1" applyProtection="1">
      <alignment horizontal="center" vertical="center" wrapText="1"/>
      <protection hidden="1"/>
    </xf>
    <xf numFmtId="0" fontId="3" fillId="0" borderId="30" xfId="1" applyFont="1" applyFill="1" applyBorder="1" applyAlignment="1" applyProtection="1">
      <alignment horizontal="center" vertical="center" wrapText="1"/>
      <protection hidden="1"/>
    </xf>
    <xf numFmtId="0" fontId="4" fillId="0" borderId="25" xfId="1" applyFont="1" applyFill="1" applyBorder="1" applyAlignment="1" applyProtection="1">
      <alignment horizontal="center" vertical="center" wrapText="1"/>
      <protection hidden="1"/>
    </xf>
    <xf numFmtId="0" fontId="4" fillId="0" borderId="30" xfId="1" applyFont="1" applyFill="1" applyBorder="1" applyAlignment="1" applyProtection="1">
      <alignment horizontal="center" vertical="center" wrapText="1"/>
      <protection hidden="1"/>
    </xf>
    <xf numFmtId="0" fontId="4" fillId="0" borderId="25" xfId="1" applyFont="1" applyFill="1" applyBorder="1" applyAlignment="1" applyProtection="1">
      <alignment horizontal="left" vertical="center" wrapText="1"/>
      <protection hidden="1"/>
    </xf>
    <xf numFmtId="0" fontId="4" fillId="0" borderId="30" xfId="1" applyFont="1" applyFill="1" applyBorder="1" applyAlignment="1" applyProtection="1">
      <alignment horizontal="left" vertical="center" wrapText="1"/>
      <protection hidden="1"/>
    </xf>
    <xf numFmtId="0" fontId="25" fillId="0" borderId="44" xfId="1" applyFont="1" applyFill="1" applyBorder="1" applyAlignment="1" applyProtection="1">
      <alignment horizontal="center" vertical="center" wrapText="1"/>
      <protection hidden="1"/>
    </xf>
    <xf numFmtId="0" fontId="25" fillId="0" borderId="46" xfId="1" applyFont="1" applyFill="1" applyBorder="1" applyAlignment="1" applyProtection="1">
      <alignment horizontal="center" vertical="center" wrapText="1"/>
      <protection hidden="1"/>
    </xf>
    <xf numFmtId="0" fontId="95" fillId="6" borderId="2" xfId="0" applyFont="1" applyFill="1" applyBorder="1" applyAlignment="1">
      <alignment horizontal="center"/>
    </xf>
    <xf numFmtId="0" fontId="97" fillId="0" borderId="0" xfId="0" applyFont="1" applyAlignment="1">
      <alignment horizontal="center" vertical="center"/>
    </xf>
    <xf numFmtId="0" fontId="99" fillId="0" borderId="2" xfId="0" applyFont="1" applyBorder="1" applyAlignment="1">
      <alignment horizontal="justify" vertical="center" wrapText="1"/>
    </xf>
  </cellXfs>
  <cellStyles count="6">
    <cellStyle name="Normal" xfId="0" builtinId="0"/>
    <cellStyle name="Normal 2" xfId="4"/>
    <cellStyle name="Normal 2 2" xfId="3"/>
    <cellStyle name="Normal 2 2 2" xfId="1"/>
    <cellStyle name="Normal 2 3" xfId="5"/>
    <cellStyle name="Normal 3 2" xfId="2"/>
  </cellStyles>
  <dxfs count="386"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102</xdr:row>
      <xdr:rowOff>0</xdr:rowOff>
    </xdr:from>
    <xdr:to>
      <xdr:col>3</xdr:col>
      <xdr:colOff>666750</xdr:colOff>
      <xdr:row>107</xdr:row>
      <xdr:rowOff>47626</xdr:rowOff>
    </xdr:to>
    <xdr:sp macro="" textlink="">
      <xdr:nvSpPr>
        <xdr:cNvPr id="2" name="AutoShape 901" descr="BATCH_WISE"/>
        <xdr:cNvSpPr>
          <a:spLocks noChangeAspect="1" noChangeArrowheads="1"/>
        </xdr:cNvSpPr>
      </xdr:nvSpPr>
      <xdr:spPr bwMode="auto">
        <a:xfrm>
          <a:off x="1362075" y="37309425"/>
          <a:ext cx="1162050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149</xdr:row>
      <xdr:rowOff>0</xdr:rowOff>
    </xdr:from>
    <xdr:to>
      <xdr:col>3</xdr:col>
      <xdr:colOff>666750</xdr:colOff>
      <xdr:row>154</xdr:row>
      <xdr:rowOff>47626</xdr:rowOff>
    </xdr:to>
    <xdr:sp macro="" textlink="">
      <xdr:nvSpPr>
        <xdr:cNvPr id="2" name="AutoShape 901" descr="BATCH_WISE"/>
        <xdr:cNvSpPr>
          <a:spLocks noChangeAspect="1" noChangeArrowheads="1"/>
        </xdr:cNvSpPr>
      </xdr:nvSpPr>
      <xdr:spPr bwMode="auto">
        <a:xfrm>
          <a:off x="1362075" y="30632400"/>
          <a:ext cx="1162050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79</xdr:row>
      <xdr:rowOff>0</xdr:rowOff>
    </xdr:from>
    <xdr:to>
      <xdr:col>3</xdr:col>
      <xdr:colOff>666750</xdr:colOff>
      <xdr:row>84</xdr:row>
      <xdr:rowOff>47626</xdr:rowOff>
    </xdr:to>
    <xdr:sp macro="" textlink="">
      <xdr:nvSpPr>
        <xdr:cNvPr id="2" name="AutoShape 901" descr="BATCH_WISE"/>
        <xdr:cNvSpPr>
          <a:spLocks noChangeAspect="1" noChangeArrowheads="1"/>
        </xdr:cNvSpPr>
      </xdr:nvSpPr>
      <xdr:spPr bwMode="auto">
        <a:xfrm>
          <a:off x="1362075" y="28765500"/>
          <a:ext cx="1162050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cal%20Disk%20D\data%20Degree\TRANSCRIPTS\Transcripts\Trans\List%20of%20-%20B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A-1 (E) - F2002"/>
      <sheetName val="BBA-1B (M) - F2002 "/>
      <sheetName val="State"/>
      <sheetName val="BBA,BSS,BS(A&amp;F,Mar,Eng.PH) F24"/>
      <sheetName val="BBA,BSS,BS(A&amp;F,Mar,Eng.PH) S24"/>
      <sheetName val="BBA,BSS,BS(A&amp;F,Mar,Eng.PH) F23"/>
      <sheetName val="BBA,BSS,BS(A&amp;F,Mar,Eng.PH) S23"/>
      <sheetName val="BBA,BSS,BS(A&amp;F,Mar,Eng.PH) F22"/>
      <sheetName val="BBA,BSS &amp; BS(A&amp;F) BS(Mar) S22"/>
      <sheetName val="BBA,BSS &amp; BS(A&amp;F) F21"/>
      <sheetName val="BBA,BSS &amp; BS(A&amp;F) S21"/>
      <sheetName val="BBA,BSS &amp; BS(A&amp;F) F20"/>
      <sheetName val="BBA,BSS &amp; BS(A&amp;F) S20"/>
      <sheetName val="BBA,BSS &amp; BS(A&amp;F) F19"/>
      <sheetName val="BBA,BSS &amp; BS(A&amp;F) S19"/>
      <sheetName val="BBA,BSS &amp; BS(A&amp;F) F18"/>
      <sheetName val="BBA,BSS &amp; BS(A&amp;F) S18"/>
      <sheetName val="BBA,BSS &amp; BS(A&amp;F) F17"/>
      <sheetName val="BBA,BSS &amp; BS(A&amp;F) S17"/>
      <sheetName val="BBA,BSS &amp; BS(A&amp;F) F16"/>
      <sheetName val="BBA,BSS &amp; BS(A&amp;F) S16"/>
      <sheetName val="BBA,BSS &amp; BS(A&amp;F) F15"/>
      <sheetName val="BBA S15"/>
      <sheetName val="BBA F14"/>
      <sheetName val="BBA S14"/>
      <sheetName val="BBA F13 "/>
      <sheetName val="BBA S13"/>
      <sheetName val="BBA F12"/>
      <sheetName val="BBA S12"/>
      <sheetName val="BBA F11"/>
      <sheetName val="BBA S11"/>
      <sheetName val="BBA F10"/>
      <sheetName val="BBA S10"/>
      <sheetName val="BBA F09"/>
      <sheetName val="BBA BSS S09"/>
      <sheetName val="BBA F08"/>
      <sheetName val="BBA S08"/>
      <sheetName val="BBA F07"/>
      <sheetName val="BBA &amp; BS(ETM S07"/>
      <sheetName val="BBA Fall 2006"/>
      <sheetName val="BBA Sp 06"/>
      <sheetName val="BBA Fall 05"/>
      <sheetName val="BBA- SP-2005"/>
      <sheetName val="BBA- FALL 2004"/>
      <sheetName val="BBA-SP - 2004"/>
      <sheetName val="BBA -  FALL 2003 "/>
      <sheetName val="BBA- SP 2003"/>
      <sheetName val="BBA - BS ECO-  FALL 2002 "/>
      <sheetName val="BBA-1B (E) - S2002"/>
      <sheetName val="BBA-1A (E) - S2002"/>
      <sheetName val="BBA - SP 2002"/>
      <sheetName val="BBA-1B (E) - F2001"/>
      <sheetName val="BBA-1A (E) - F2001"/>
      <sheetName val="BBA-1B (M) - F2001 "/>
      <sheetName val="BBA-1B (E) - S2001"/>
      <sheetName val="BBA-1A (E) - S2001 "/>
      <sheetName val="BBA - FALL 2001"/>
      <sheetName val="BBA - SP 2001"/>
      <sheetName val="BBA-1 (E) - F2000 "/>
      <sheetName val="BBA-1B (M) - F2000 "/>
      <sheetName val="BBA- FALL 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60">
          <cell r="A460">
            <v>50</v>
          </cell>
        </row>
      </sheetData>
      <sheetData sheetId="9">
        <row r="311">
          <cell r="A311">
            <v>307</v>
          </cell>
        </row>
        <row r="312">
          <cell r="A312">
            <v>309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queryTables/queryTable1.xml><?xml version="1.0" encoding="utf-8"?>
<queryTable xmlns="http://schemas.openxmlformats.org/spreadsheetml/2006/main" name="abc" connectionId="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bc_1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b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bc" connectionId="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bc_1" connectionId="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bc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13"/>
  <sheetViews>
    <sheetView tabSelected="1" topLeftCell="A97" zoomScale="120" zoomScaleNormal="120" workbookViewId="0">
      <selection activeCell="A2" sqref="A2:B2"/>
    </sheetView>
  </sheetViews>
  <sheetFormatPr defaultRowHeight="12.75" x14ac:dyDescent="0.25"/>
  <cols>
    <col min="1" max="1" width="5.85546875" style="1" customWidth="1"/>
    <col min="2" max="2" width="64.5703125" style="1" bestFit="1" customWidth="1"/>
    <col min="3" max="16384" width="9.140625" style="1"/>
  </cols>
  <sheetData>
    <row r="1" spans="1:2" ht="22.5" customHeight="1" x14ac:dyDescent="0.25">
      <c r="A1" s="586" t="s">
        <v>7054</v>
      </c>
      <c r="B1" s="586"/>
    </row>
    <row r="2" spans="1:2" ht="21" customHeight="1" x14ac:dyDescent="0.25">
      <c r="A2" s="587" t="s">
        <v>7918</v>
      </c>
      <c r="B2" s="587"/>
    </row>
    <row r="3" spans="1:2" ht="17.25" customHeight="1" x14ac:dyDescent="0.25">
      <c r="A3" s="588" t="s">
        <v>7055</v>
      </c>
      <c r="B3" s="589"/>
    </row>
    <row r="4" spans="1:2" ht="22.5" customHeight="1" x14ac:dyDescent="0.25">
      <c r="A4" s="37" t="s">
        <v>15</v>
      </c>
      <c r="B4" s="38"/>
    </row>
    <row r="5" spans="1:2" ht="15.75" customHeight="1" x14ac:dyDescent="0.25">
      <c r="A5" s="21" t="s">
        <v>19</v>
      </c>
      <c r="B5" s="21" t="s">
        <v>18</v>
      </c>
    </row>
    <row r="6" spans="1:2" ht="18.75" customHeight="1" x14ac:dyDescent="0.25">
      <c r="A6" s="11">
        <v>1</v>
      </c>
      <c r="B6" s="10" t="s">
        <v>45</v>
      </c>
    </row>
    <row r="7" spans="1:2" ht="18.75" customHeight="1" x14ac:dyDescent="0.25">
      <c r="A7" s="11">
        <v>2</v>
      </c>
      <c r="B7" s="27" t="s">
        <v>46</v>
      </c>
    </row>
    <row r="8" spans="1:2" ht="18.75" customHeight="1" x14ac:dyDescent="0.25">
      <c r="A8" s="11">
        <v>3</v>
      </c>
      <c r="B8" s="27" t="s">
        <v>47</v>
      </c>
    </row>
    <row r="9" spans="1:2" ht="18.75" customHeight="1" x14ac:dyDescent="0.25">
      <c r="A9" s="11">
        <v>4</v>
      </c>
      <c r="B9" s="30" t="s">
        <v>48</v>
      </c>
    </row>
    <row r="10" spans="1:2" ht="18.75" customHeight="1" x14ac:dyDescent="0.25">
      <c r="A10" s="11">
        <v>5</v>
      </c>
      <c r="B10" s="30" t="s">
        <v>49</v>
      </c>
    </row>
    <row r="11" spans="1:2" ht="18.75" customHeight="1" x14ac:dyDescent="0.25">
      <c r="A11" s="11">
        <v>6</v>
      </c>
      <c r="B11" s="30" t="s">
        <v>50</v>
      </c>
    </row>
    <row r="12" spans="1:2" ht="17.25" customHeight="1" x14ac:dyDescent="0.25">
      <c r="A12" s="573" t="s">
        <v>73</v>
      </c>
      <c r="B12" s="574"/>
    </row>
    <row r="13" spans="1:2" ht="17.25" customHeight="1" x14ac:dyDescent="0.25">
      <c r="A13" s="19">
        <v>1</v>
      </c>
      <c r="B13" s="27" t="s">
        <v>37</v>
      </c>
    </row>
    <row r="14" spans="1:2" ht="17.25" customHeight="1" x14ac:dyDescent="0.25">
      <c r="A14" s="11">
        <v>2</v>
      </c>
      <c r="B14" s="27" t="s">
        <v>38</v>
      </c>
    </row>
    <row r="15" spans="1:2" ht="17.25" customHeight="1" x14ac:dyDescent="0.25">
      <c r="A15" s="11">
        <v>3</v>
      </c>
      <c r="B15" s="27" t="s">
        <v>39</v>
      </c>
    </row>
    <row r="16" spans="1:2" ht="17.25" customHeight="1" x14ac:dyDescent="0.25">
      <c r="A16" s="11">
        <v>4</v>
      </c>
      <c r="B16" s="27" t="s">
        <v>40</v>
      </c>
    </row>
    <row r="17" spans="1:2" ht="17.25" customHeight="1" x14ac:dyDescent="0.25">
      <c r="A17" s="11">
        <v>5</v>
      </c>
      <c r="B17" s="27" t="s">
        <v>41</v>
      </c>
    </row>
    <row r="18" spans="1:2" ht="17.25" customHeight="1" x14ac:dyDescent="0.25">
      <c r="A18" s="11">
        <v>6</v>
      </c>
      <c r="B18" s="30" t="s">
        <v>42</v>
      </c>
    </row>
    <row r="19" spans="1:2" ht="17.25" customHeight="1" x14ac:dyDescent="0.25">
      <c r="A19" s="11">
        <v>7</v>
      </c>
      <c r="B19" s="30" t="s">
        <v>43</v>
      </c>
    </row>
    <row r="20" spans="1:2" s="5" customFormat="1" ht="18" customHeight="1" x14ac:dyDescent="0.25">
      <c r="A20" s="573" t="s">
        <v>0</v>
      </c>
      <c r="B20" s="574"/>
    </row>
    <row r="21" spans="1:2" ht="2.25" customHeight="1" x14ac:dyDescent="0.25">
      <c r="A21" s="4"/>
      <c r="B21" s="4"/>
    </row>
    <row r="22" spans="1:2" s="18" customFormat="1" ht="18.75" customHeight="1" x14ac:dyDescent="0.25">
      <c r="A22" s="570" t="s">
        <v>74</v>
      </c>
      <c r="B22" s="570"/>
    </row>
    <row r="23" spans="1:2" s="3" customFormat="1" ht="2.25" customHeight="1" x14ac:dyDescent="0.25">
      <c r="A23" s="7"/>
      <c r="B23" s="7"/>
    </row>
    <row r="24" spans="1:2" s="5" customFormat="1" ht="19.5" hidden="1" customHeight="1" x14ac:dyDescent="0.25">
      <c r="A24" s="577" t="s">
        <v>14</v>
      </c>
      <c r="B24" s="578"/>
    </row>
    <row r="25" spans="1:2" s="5" customFormat="1" ht="19.5" hidden="1" customHeight="1" x14ac:dyDescent="0.25">
      <c r="A25" s="17">
        <v>1</v>
      </c>
      <c r="B25" s="16" t="s">
        <v>13</v>
      </c>
    </row>
    <row r="26" spans="1:2" s="5" customFormat="1" ht="19.5" hidden="1" customHeight="1" x14ac:dyDescent="0.25">
      <c r="A26" s="15">
        <v>2</v>
      </c>
      <c r="B26" s="14" t="s">
        <v>12</v>
      </c>
    </row>
    <row r="27" spans="1:2" s="5" customFormat="1" ht="19.5" hidden="1" customHeight="1" x14ac:dyDescent="0.25">
      <c r="A27" s="15">
        <v>3</v>
      </c>
      <c r="B27" s="14" t="s">
        <v>11</v>
      </c>
    </row>
    <row r="28" spans="1:2" s="5" customFormat="1" ht="19.5" hidden="1" customHeight="1" x14ac:dyDescent="0.25">
      <c r="A28" s="15">
        <v>4</v>
      </c>
      <c r="B28" s="14" t="s">
        <v>10</v>
      </c>
    </row>
    <row r="29" spans="1:2" s="5" customFormat="1" ht="19.5" hidden="1" customHeight="1" x14ac:dyDescent="0.25">
      <c r="A29" s="15">
        <v>5</v>
      </c>
      <c r="B29" s="14" t="s">
        <v>9</v>
      </c>
    </row>
    <row r="30" spans="1:2" s="5" customFormat="1" ht="19.5" hidden="1" customHeight="1" x14ac:dyDescent="0.25">
      <c r="A30" s="15">
        <v>6</v>
      </c>
      <c r="B30" s="14" t="s">
        <v>8</v>
      </c>
    </row>
    <row r="31" spans="1:2" s="5" customFormat="1" ht="19.5" hidden="1" customHeight="1" x14ac:dyDescent="0.25">
      <c r="A31" s="15">
        <v>7</v>
      </c>
      <c r="B31" s="14" t="s">
        <v>7</v>
      </c>
    </row>
    <row r="32" spans="1:2" s="5" customFormat="1" ht="19.5" hidden="1" customHeight="1" x14ac:dyDescent="0.25">
      <c r="A32" s="13">
        <v>8</v>
      </c>
      <c r="B32" s="12" t="s">
        <v>6</v>
      </c>
    </row>
    <row r="33" spans="1:5" s="5" customFormat="1" ht="19.5" hidden="1" customHeight="1" x14ac:dyDescent="0.25">
      <c r="A33" s="585" t="s">
        <v>5</v>
      </c>
      <c r="B33" s="585"/>
    </row>
    <row r="34" spans="1:5" s="5" customFormat="1" ht="19.5" customHeight="1" x14ac:dyDescent="0.25">
      <c r="A34" s="35" t="s">
        <v>4</v>
      </c>
      <c r="B34" s="36"/>
    </row>
    <row r="35" spans="1:5" ht="17.25" customHeight="1" x14ac:dyDescent="0.25">
      <c r="A35" s="19">
        <v>1</v>
      </c>
      <c r="B35" s="25" t="s">
        <v>57</v>
      </c>
      <c r="D35" s="2"/>
      <c r="E35" s="2"/>
    </row>
    <row r="36" spans="1:5" ht="17.25" customHeight="1" x14ac:dyDescent="0.25">
      <c r="A36" s="11">
        <v>2</v>
      </c>
      <c r="B36" s="26" t="s">
        <v>60</v>
      </c>
      <c r="D36" s="2"/>
      <c r="E36" s="2"/>
    </row>
    <row r="37" spans="1:5" ht="17.25" customHeight="1" x14ac:dyDescent="0.25">
      <c r="A37" s="39">
        <v>3</v>
      </c>
      <c r="B37" s="24" t="s">
        <v>28</v>
      </c>
    </row>
    <row r="38" spans="1:5" ht="17.25" customHeight="1" x14ac:dyDescent="0.25">
      <c r="A38" s="11">
        <v>4</v>
      </c>
      <c r="B38" s="28" t="s">
        <v>29</v>
      </c>
    </row>
    <row r="39" spans="1:5" ht="17.25" customHeight="1" x14ac:dyDescent="0.25">
      <c r="A39" s="39">
        <v>5</v>
      </c>
      <c r="B39" s="28" t="s">
        <v>31</v>
      </c>
    </row>
    <row r="40" spans="1:5" ht="17.25" customHeight="1" x14ac:dyDescent="0.25">
      <c r="A40" s="11">
        <v>6</v>
      </c>
      <c r="B40" s="32" t="s">
        <v>33</v>
      </c>
    </row>
    <row r="41" spans="1:5" ht="17.25" customHeight="1" x14ac:dyDescent="0.25">
      <c r="A41" s="39">
        <v>7</v>
      </c>
      <c r="B41" s="32" t="s">
        <v>32</v>
      </c>
    </row>
    <row r="42" spans="1:5" ht="17.25" customHeight="1" x14ac:dyDescent="0.25">
      <c r="A42" s="11">
        <v>8</v>
      </c>
      <c r="B42" s="32" t="s">
        <v>34</v>
      </c>
    </row>
    <row r="43" spans="1:5" s="5" customFormat="1" ht="19.5" customHeight="1" x14ac:dyDescent="0.25">
      <c r="A43" s="570" t="s">
        <v>3</v>
      </c>
      <c r="B43" s="570"/>
    </row>
    <row r="44" spans="1:5" ht="2.25" customHeight="1" x14ac:dyDescent="0.25"/>
    <row r="45" spans="1:5" s="5" customFormat="1" ht="19.5" customHeight="1" x14ac:dyDescent="0.25">
      <c r="A45" s="35" t="s">
        <v>2</v>
      </c>
      <c r="B45" s="36"/>
    </row>
    <row r="46" spans="1:5" s="5" customFormat="1" ht="17.25" customHeight="1" x14ac:dyDescent="0.25">
      <c r="A46" s="20">
        <v>1</v>
      </c>
      <c r="B46" s="27" t="s">
        <v>65</v>
      </c>
    </row>
    <row r="47" spans="1:5" s="5" customFormat="1" ht="17.25" customHeight="1" x14ac:dyDescent="0.25">
      <c r="A47" s="9">
        <v>2</v>
      </c>
      <c r="B47" s="33" t="s">
        <v>66</v>
      </c>
    </row>
    <row r="48" spans="1:5" s="5" customFormat="1" ht="17.25" customHeight="1" x14ac:dyDescent="0.25">
      <c r="A48" s="9">
        <v>3</v>
      </c>
      <c r="B48" s="29" t="s">
        <v>67</v>
      </c>
    </row>
    <row r="49" spans="1:3" s="5" customFormat="1" ht="17.25" customHeight="1" x14ac:dyDescent="0.25">
      <c r="A49" s="9">
        <v>4</v>
      </c>
      <c r="B49" s="33" t="s">
        <v>68</v>
      </c>
    </row>
    <row r="50" spans="1:3" s="5" customFormat="1" ht="17.25" customHeight="1" x14ac:dyDescent="0.25">
      <c r="A50" s="9">
        <v>5</v>
      </c>
      <c r="B50" s="29" t="s">
        <v>69</v>
      </c>
    </row>
    <row r="51" spans="1:3" s="5" customFormat="1" ht="17.25" customHeight="1" x14ac:dyDescent="0.25">
      <c r="A51" s="40">
        <v>6</v>
      </c>
      <c r="B51" s="34" t="s">
        <v>70</v>
      </c>
    </row>
    <row r="52" spans="1:3" s="5" customFormat="1" ht="18.75" customHeight="1" x14ac:dyDescent="0.25">
      <c r="A52" s="519" t="s">
        <v>1</v>
      </c>
      <c r="B52" s="520"/>
    </row>
    <row r="53" spans="1:3" s="5" customFormat="1" ht="30" x14ac:dyDescent="0.25">
      <c r="A53" s="42">
        <v>1</v>
      </c>
      <c r="B53" s="6" t="s">
        <v>7053</v>
      </c>
    </row>
    <row r="54" spans="1:3" s="5" customFormat="1" ht="18.75" customHeight="1" x14ac:dyDescent="0.25">
      <c r="A54" s="570" t="s">
        <v>0</v>
      </c>
      <c r="B54" s="570"/>
    </row>
    <row r="55" spans="1:3" s="3" customFormat="1" ht="4.5" customHeight="1" x14ac:dyDescent="0.25">
      <c r="A55" s="4"/>
      <c r="B55" s="4"/>
    </row>
    <row r="56" spans="1:3" ht="25.5" customHeight="1" x14ac:dyDescent="0.25">
      <c r="A56" s="571" t="s">
        <v>7847</v>
      </c>
      <c r="B56" s="571"/>
    </row>
    <row r="59" spans="1:3" ht="18" customHeight="1" x14ac:dyDescent="0.25">
      <c r="C59" s="41"/>
    </row>
    <row r="60" spans="1:3" ht="18" customHeight="1" x14ac:dyDescent="0.25">
      <c r="C60" s="41"/>
    </row>
    <row r="61" spans="1:3" ht="18" customHeight="1" x14ac:dyDescent="0.25">
      <c r="C61" s="41"/>
    </row>
    <row r="62" spans="1:3" ht="18" customHeight="1" x14ac:dyDescent="0.25">
      <c r="C62" s="41"/>
    </row>
    <row r="63" spans="1:3" ht="18" customHeight="1" x14ac:dyDescent="0.25">
      <c r="C63" s="41"/>
    </row>
    <row r="64" spans="1:3" ht="18" customHeight="1" x14ac:dyDescent="0.25">
      <c r="C64" s="41"/>
    </row>
    <row r="65" spans="1:3" ht="18" customHeight="1" x14ac:dyDescent="0.25">
      <c r="C65" s="41"/>
    </row>
    <row r="66" spans="1:3" ht="18" customHeight="1" x14ac:dyDescent="0.25">
      <c r="C66" s="41"/>
    </row>
    <row r="68" spans="1:3" ht="23.25" customHeight="1" x14ac:dyDescent="0.25">
      <c r="A68" s="579" t="s">
        <v>21</v>
      </c>
      <c r="B68" s="579"/>
    </row>
    <row r="69" spans="1:3" ht="26.25" customHeight="1" x14ac:dyDescent="0.25">
      <c r="A69" s="580" t="s">
        <v>7918</v>
      </c>
      <c r="B69" s="580"/>
    </row>
    <row r="70" spans="1:3" ht="26.25" customHeight="1" x14ac:dyDescent="0.25">
      <c r="A70" s="581" t="s">
        <v>7846</v>
      </c>
      <c r="B70" s="582"/>
    </row>
    <row r="71" spans="1:3" ht="24" customHeight="1" x14ac:dyDescent="0.25">
      <c r="A71" s="583" t="s">
        <v>20</v>
      </c>
      <c r="B71" s="584"/>
    </row>
    <row r="72" spans="1:3" ht="22.5" customHeight="1" x14ac:dyDescent="0.25">
      <c r="A72" s="21" t="s">
        <v>19</v>
      </c>
      <c r="B72" s="21" t="s">
        <v>18</v>
      </c>
    </row>
    <row r="73" spans="1:3" ht="18.75" customHeight="1" x14ac:dyDescent="0.25">
      <c r="A73" s="19">
        <v>1</v>
      </c>
      <c r="B73" s="22"/>
    </row>
    <row r="74" spans="1:3" ht="18.75" customHeight="1" x14ac:dyDescent="0.25">
      <c r="A74" s="11">
        <v>2</v>
      </c>
      <c r="B74" s="24" t="s">
        <v>55</v>
      </c>
    </row>
    <row r="75" spans="1:3" ht="18.75" customHeight="1" x14ac:dyDescent="0.25">
      <c r="A75" s="11">
        <v>3</v>
      </c>
      <c r="B75" s="27" t="s">
        <v>58</v>
      </c>
    </row>
    <row r="76" spans="1:3" ht="18.75" customHeight="1" x14ac:dyDescent="0.25">
      <c r="A76" s="11">
        <v>4</v>
      </c>
      <c r="B76" s="23" t="s">
        <v>59</v>
      </c>
    </row>
    <row r="77" spans="1:3" ht="18" customHeight="1" x14ac:dyDescent="0.25">
      <c r="A77" s="11">
        <v>5</v>
      </c>
      <c r="B77" s="23" t="s">
        <v>72</v>
      </c>
    </row>
    <row r="78" spans="1:3" ht="18" customHeight="1" x14ac:dyDescent="0.25">
      <c r="A78" s="11">
        <v>6</v>
      </c>
      <c r="B78" s="24" t="s">
        <v>51</v>
      </c>
    </row>
    <row r="79" spans="1:3" ht="18" customHeight="1" x14ac:dyDescent="0.25">
      <c r="A79" s="11">
        <v>7</v>
      </c>
      <c r="B79" s="23" t="s">
        <v>52</v>
      </c>
    </row>
    <row r="80" spans="1:3" ht="18" customHeight="1" x14ac:dyDescent="0.25">
      <c r="A80" s="11">
        <v>8</v>
      </c>
      <c r="B80" s="27" t="s">
        <v>61</v>
      </c>
    </row>
    <row r="81" spans="1:5" ht="18" customHeight="1" x14ac:dyDescent="0.25">
      <c r="A81" s="11">
        <v>9</v>
      </c>
      <c r="B81" s="27" t="s">
        <v>53</v>
      </c>
    </row>
    <row r="82" spans="1:5" ht="17.25" customHeight="1" x14ac:dyDescent="0.25">
      <c r="A82" s="11">
        <v>10</v>
      </c>
      <c r="B82" s="27" t="s">
        <v>62</v>
      </c>
    </row>
    <row r="83" spans="1:5" ht="17.25" customHeight="1" x14ac:dyDescent="0.25">
      <c r="A83" s="11">
        <v>11</v>
      </c>
      <c r="B83" s="30" t="s">
        <v>63</v>
      </c>
    </row>
    <row r="84" spans="1:5" ht="17.25" customHeight="1" x14ac:dyDescent="0.25">
      <c r="A84" s="11">
        <v>12</v>
      </c>
      <c r="B84" s="30" t="s">
        <v>54</v>
      </c>
    </row>
    <row r="85" spans="1:5" ht="17.25" customHeight="1" x14ac:dyDescent="0.25">
      <c r="A85" s="11">
        <v>13</v>
      </c>
      <c r="B85" s="30" t="s">
        <v>64</v>
      </c>
    </row>
    <row r="86" spans="1:5" s="5" customFormat="1" ht="20.25" customHeight="1" x14ac:dyDescent="0.25">
      <c r="A86" s="573" t="s">
        <v>0</v>
      </c>
      <c r="B86" s="574"/>
    </row>
    <row r="87" spans="1:5" ht="17.25" customHeight="1" x14ac:dyDescent="0.25">
      <c r="A87" s="19">
        <v>1</v>
      </c>
      <c r="B87" s="27" t="s">
        <v>22</v>
      </c>
    </row>
    <row r="88" spans="1:5" ht="17.25" customHeight="1" x14ac:dyDescent="0.25">
      <c r="A88" s="11">
        <v>2</v>
      </c>
      <c r="B88" s="27" t="s">
        <v>24</v>
      </c>
      <c r="D88" s="2"/>
      <c r="E88" s="2"/>
    </row>
    <row r="89" spans="1:5" ht="17.25" customHeight="1" x14ac:dyDescent="0.25">
      <c r="A89" s="42">
        <v>3</v>
      </c>
      <c r="B89" s="27" t="s">
        <v>25</v>
      </c>
      <c r="D89" s="2"/>
      <c r="E89" s="2"/>
    </row>
    <row r="90" spans="1:5" ht="17.25" customHeight="1" x14ac:dyDescent="0.25">
      <c r="A90" s="42">
        <v>4</v>
      </c>
      <c r="B90" s="27" t="s">
        <v>26</v>
      </c>
      <c r="D90" s="2"/>
      <c r="E90" s="2"/>
    </row>
    <row r="91" spans="1:5" ht="17.25" customHeight="1" x14ac:dyDescent="0.25">
      <c r="A91" s="42">
        <v>5</v>
      </c>
      <c r="B91" s="30" t="s">
        <v>23</v>
      </c>
      <c r="D91" s="2"/>
      <c r="E91" s="2"/>
    </row>
    <row r="92" spans="1:5" ht="17.25" customHeight="1" x14ac:dyDescent="0.25">
      <c r="A92" s="42">
        <v>6</v>
      </c>
      <c r="B92" s="31" t="s">
        <v>27</v>
      </c>
      <c r="D92" s="2"/>
      <c r="E92" s="2"/>
    </row>
    <row r="93" spans="1:5" s="5" customFormat="1" ht="18.75" customHeight="1" x14ac:dyDescent="0.25">
      <c r="A93" s="575" t="s">
        <v>0</v>
      </c>
      <c r="B93" s="576"/>
    </row>
    <row r="94" spans="1:5" ht="4.5" customHeight="1" x14ac:dyDescent="0.25">
      <c r="A94" s="4"/>
      <c r="B94" s="4"/>
    </row>
    <row r="95" spans="1:5" s="18" customFormat="1" ht="18.75" customHeight="1" x14ac:dyDescent="0.25">
      <c r="A95" s="570" t="s">
        <v>16</v>
      </c>
      <c r="B95" s="570"/>
    </row>
    <row r="96" spans="1:5" s="5" customFormat="1" ht="3.75" customHeight="1" x14ac:dyDescent="0.25">
      <c r="A96" s="8"/>
      <c r="B96" s="8"/>
    </row>
    <row r="97" spans="1:5" s="5" customFormat="1" ht="19.5" customHeight="1" x14ac:dyDescent="0.25">
      <c r="A97" s="577" t="s">
        <v>75</v>
      </c>
      <c r="B97" s="578"/>
    </row>
    <row r="98" spans="1:5" ht="18" customHeight="1" x14ac:dyDescent="0.25">
      <c r="A98" s="20">
        <v>1</v>
      </c>
      <c r="B98" s="24" t="s">
        <v>56</v>
      </c>
    </row>
    <row r="99" spans="1:5" ht="17.25" customHeight="1" x14ac:dyDescent="0.25">
      <c r="A99" s="42">
        <v>2</v>
      </c>
      <c r="B99" s="24" t="s">
        <v>44</v>
      </c>
      <c r="D99" s="2"/>
      <c r="E99" s="2"/>
    </row>
    <row r="100" spans="1:5" ht="17.25" customHeight="1" x14ac:dyDescent="0.25">
      <c r="A100" s="42">
        <v>3</v>
      </c>
      <c r="B100" s="24" t="s">
        <v>30</v>
      </c>
      <c r="D100" s="2"/>
      <c r="E100" s="2"/>
    </row>
    <row r="101" spans="1:5" ht="17.25" customHeight="1" x14ac:dyDescent="0.25">
      <c r="A101" s="42">
        <v>4</v>
      </c>
      <c r="B101" s="23" t="s">
        <v>35</v>
      </c>
      <c r="D101" s="2"/>
      <c r="E101" s="2"/>
    </row>
    <row r="102" spans="1:5" ht="17.25" customHeight="1" x14ac:dyDescent="0.25">
      <c r="A102" s="42">
        <v>5</v>
      </c>
      <c r="B102" s="23" t="s">
        <v>71</v>
      </c>
      <c r="D102" s="2"/>
      <c r="E102" s="2"/>
    </row>
    <row r="103" spans="1:5" ht="17.25" customHeight="1" x14ac:dyDescent="0.25">
      <c r="A103" s="42">
        <v>6</v>
      </c>
      <c r="B103" s="25" t="s">
        <v>36</v>
      </c>
      <c r="D103" s="2"/>
      <c r="E103" s="2"/>
    </row>
    <row r="104" spans="1:5" s="5" customFormat="1" ht="19.5" customHeight="1" x14ac:dyDescent="0.25">
      <c r="A104" s="570" t="s">
        <v>76</v>
      </c>
      <c r="B104" s="570"/>
    </row>
    <row r="105" spans="1:5" s="3" customFormat="1" ht="7.5" customHeight="1" x14ac:dyDescent="0.25">
      <c r="A105" s="8"/>
      <c r="B105" s="8"/>
    </row>
    <row r="106" spans="1:5" s="5" customFormat="1" ht="19.5" customHeight="1" x14ac:dyDescent="0.25">
      <c r="A106" s="35" t="s">
        <v>1</v>
      </c>
      <c r="B106" s="36"/>
    </row>
    <row r="107" spans="1:5" s="5" customFormat="1" ht="30" x14ac:dyDescent="0.25">
      <c r="A107" s="42">
        <v>1</v>
      </c>
      <c r="B107" s="6" t="s">
        <v>77</v>
      </c>
    </row>
    <row r="108" spans="1:5" s="5" customFormat="1" ht="19.5" customHeight="1" x14ac:dyDescent="0.25">
      <c r="A108" s="570" t="s">
        <v>0</v>
      </c>
      <c r="B108" s="570"/>
    </row>
    <row r="109" spans="1:5" s="5" customFormat="1" ht="6" customHeight="1" x14ac:dyDescent="0.25">
      <c r="A109" s="4"/>
      <c r="B109" s="4"/>
    </row>
    <row r="110" spans="1:5" s="5" customFormat="1" ht="24.75" customHeight="1" x14ac:dyDescent="0.25">
      <c r="A110" s="571" t="s">
        <v>7848</v>
      </c>
      <c r="B110" s="571"/>
    </row>
    <row r="111" spans="1:5" ht="4.5" customHeight="1" x14ac:dyDescent="0.25"/>
    <row r="113" spans="1:4" ht="36.75" customHeight="1" x14ac:dyDescent="0.25">
      <c r="A113" s="572" t="s">
        <v>7849</v>
      </c>
      <c r="B113" s="572"/>
      <c r="D113" s="1">
        <f>1748+1420</f>
        <v>3168</v>
      </c>
    </row>
  </sheetData>
  <mergeCells count="23">
    <mergeCell ref="A1:B1"/>
    <mergeCell ref="A2:B2"/>
    <mergeCell ref="A3:B3"/>
    <mergeCell ref="A12:B12"/>
    <mergeCell ref="A20:B20"/>
    <mergeCell ref="A22:B22"/>
    <mergeCell ref="A24:B24"/>
    <mergeCell ref="A33:B33"/>
    <mergeCell ref="A43:B43"/>
    <mergeCell ref="A56:B56"/>
    <mergeCell ref="A68:B68"/>
    <mergeCell ref="A69:B69"/>
    <mergeCell ref="A70:B70"/>
    <mergeCell ref="A71:B71"/>
    <mergeCell ref="A54:B54"/>
    <mergeCell ref="A104:B104"/>
    <mergeCell ref="A108:B108"/>
    <mergeCell ref="A110:B110"/>
    <mergeCell ref="A113:B113"/>
    <mergeCell ref="A86:B86"/>
    <mergeCell ref="A93:B93"/>
    <mergeCell ref="A95:B95"/>
    <mergeCell ref="A97:B97"/>
  </mergeCells>
  <pageMargins left="1.21" right="0.26" top="0.17" bottom="0.17" header="0.17" footer="0.17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00B050"/>
  </sheetPr>
  <dimension ref="A1:AG49"/>
  <sheetViews>
    <sheetView showGridLines="0" topLeftCell="A30" workbookViewId="0">
      <selection activeCell="D7" sqref="D7"/>
    </sheetView>
  </sheetViews>
  <sheetFormatPr defaultRowHeight="12.75" x14ac:dyDescent="0.2"/>
  <cols>
    <col min="1" max="1" width="7.28515625" style="120" customWidth="1"/>
    <col min="2" max="2" width="13.28515625" style="43" bestFit="1" customWidth="1"/>
    <col min="3" max="3" width="9.42578125" style="43" bestFit="1" customWidth="1"/>
    <col min="4" max="4" width="37.42578125" style="49" customWidth="1"/>
    <col min="5" max="5" width="30.28515625" style="43" hidden="1" customWidth="1"/>
    <col min="6" max="6" width="6.85546875" style="43" hidden="1" customWidth="1"/>
    <col min="7" max="7" width="2.28515625" style="43" hidden="1" customWidth="1"/>
    <col min="8" max="8" width="11" style="43" bestFit="1" customWidth="1"/>
    <col min="9" max="9" width="2.28515625" style="43" hidden="1" customWidth="1"/>
    <col min="10" max="10" width="7.42578125" style="43" hidden="1" customWidth="1"/>
    <col min="11" max="11" width="14" style="43" hidden="1" customWidth="1"/>
    <col min="12" max="12" width="21.7109375" style="43" bestFit="1" customWidth="1"/>
    <col min="13" max="13" width="11" style="43" hidden="1" customWidth="1"/>
    <col min="14" max="31" width="9.140625" style="43" customWidth="1"/>
    <col min="32" max="32" width="3" style="43" customWidth="1"/>
    <col min="33" max="33" width="3.140625" style="43" customWidth="1"/>
    <col min="34" max="16384" width="9.140625" style="43"/>
  </cols>
  <sheetData>
    <row r="1" spans="1:33" ht="32.25" customHeight="1" x14ac:dyDescent="0.45">
      <c r="A1" s="594" t="s">
        <v>78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</row>
    <row r="2" spans="1:33" ht="38.25" customHeight="1" thickBot="1" x14ac:dyDescent="0.55000000000000004">
      <c r="A2" s="532" t="s">
        <v>58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</row>
    <row r="3" spans="1:33" s="49" customFormat="1" ht="22.5" customHeight="1" x14ac:dyDescent="0.2">
      <c r="A3" s="596" t="s">
        <v>79</v>
      </c>
      <c r="B3" s="598" t="s">
        <v>80</v>
      </c>
      <c r="C3" s="598" t="s">
        <v>81</v>
      </c>
      <c r="D3" s="598" t="s">
        <v>82</v>
      </c>
      <c r="E3" s="598" t="s">
        <v>83</v>
      </c>
      <c r="F3" s="44" t="s">
        <v>84</v>
      </c>
      <c r="G3" s="44"/>
      <c r="H3" s="598" t="s">
        <v>85</v>
      </c>
      <c r="I3" s="45"/>
      <c r="J3" s="47" t="s">
        <v>89</v>
      </c>
      <c r="K3" s="47"/>
      <c r="L3" s="590" t="s">
        <v>92</v>
      </c>
      <c r="AF3" s="592" t="s">
        <v>93</v>
      </c>
      <c r="AG3" s="592" t="s">
        <v>94</v>
      </c>
    </row>
    <row r="4" spans="1:33" s="49" customFormat="1" ht="22.5" customHeight="1" thickBot="1" x14ac:dyDescent="0.25">
      <c r="A4" s="597"/>
      <c r="B4" s="599"/>
      <c r="C4" s="599"/>
      <c r="D4" s="599"/>
      <c r="E4" s="599"/>
      <c r="F4" s="50" t="s">
        <v>95</v>
      </c>
      <c r="G4" s="50"/>
      <c r="H4" s="599"/>
      <c r="I4" s="51"/>
      <c r="J4" s="53" t="s">
        <v>97</v>
      </c>
      <c r="K4" s="53"/>
      <c r="L4" s="591"/>
      <c r="AF4" s="593"/>
      <c r="AG4" s="593"/>
    </row>
    <row r="5" spans="1:33" ht="16.5" customHeight="1" x14ac:dyDescent="0.25">
      <c r="A5" s="55">
        <v>1</v>
      </c>
      <c r="B5" s="528" t="s">
        <v>2347</v>
      </c>
      <c r="C5" s="529">
        <v>84468</v>
      </c>
      <c r="D5" s="530" t="s">
        <v>2348</v>
      </c>
      <c r="E5" s="324" t="s">
        <v>592</v>
      </c>
      <c r="F5" s="124" t="s">
        <v>111</v>
      </c>
      <c r="G5" s="58" t="str">
        <f t="shared" ref="G5:G43" si="0">+IF(F5="M",1,IF(F5="f",2,IF(F5="Civ",3,"Error")))</f>
        <v>Error</v>
      </c>
      <c r="H5" s="125" t="s">
        <v>108</v>
      </c>
      <c r="I5" s="60">
        <f t="shared" ref="I5:I43" si="1">+IF(H5="Studying",5,IF(H5="Complete",1,IF(H5="Incomplete",2,IF(H5="Left",3,IF(H5="Dropped",4,"Error")))))</f>
        <v>1</v>
      </c>
      <c r="J5" s="60" t="e">
        <f>+IF(#REF!="Issued",1,IF(#REF!="Not Issued",2,"Nil"))</f>
        <v>#REF!</v>
      </c>
      <c r="K5" s="64" t="s">
        <v>2349</v>
      </c>
      <c r="L5" s="64"/>
      <c r="M5" s="57" t="s">
        <v>2350</v>
      </c>
      <c r="AF5" s="185"/>
      <c r="AG5" s="185"/>
    </row>
    <row r="6" spans="1:33" ht="16.5" customHeight="1" x14ac:dyDescent="0.25">
      <c r="A6" s="55">
        <v>2</v>
      </c>
      <c r="B6" s="528" t="s">
        <v>2351</v>
      </c>
      <c r="C6" s="529">
        <v>84227</v>
      </c>
      <c r="D6" s="530" t="s">
        <v>2352</v>
      </c>
      <c r="E6" s="324" t="s">
        <v>2353</v>
      </c>
      <c r="F6" s="124" t="s">
        <v>111</v>
      </c>
      <c r="G6" s="58" t="str">
        <f t="shared" si="0"/>
        <v>Error</v>
      </c>
      <c r="H6" s="125" t="s">
        <v>108</v>
      </c>
      <c r="I6" s="60">
        <f t="shared" si="1"/>
        <v>1</v>
      </c>
      <c r="J6" s="60" t="e">
        <f>+IF(#REF!="Issued",1,IF(#REF!="Not Issued",2,"Nil"))</f>
        <v>#REF!</v>
      </c>
      <c r="K6" s="64" t="s">
        <v>2354</v>
      </c>
      <c r="L6" s="64"/>
      <c r="M6" s="57" t="s">
        <v>2355</v>
      </c>
      <c r="AF6" s="185"/>
      <c r="AG6" s="185"/>
    </row>
    <row r="7" spans="1:33" ht="16.5" customHeight="1" x14ac:dyDescent="0.25">
      <c r="A7" s="55">
        <v>3</v>
      </c>
      <c r="B7" s="528" t="s">
        <v>2356</v>
      </c>
      <c r="C7" s="529">
        <v>39100</v>
      </c>
      <c r="D7" s="530" t="s">
        <v>2357</v>
      </c>
      <c r="E7" s="324" t="s">
        <v>2358</v>
      </c>
      <c r="F7" s="124" t="s">
        <v>107</v>
      </c>
      <c r="G7" s="58" t="str">
        <f t="shared" si="0"/>
        <v>Error</v>
      </c>
      <c r="H7" s="125" t="s">
        <v>108</v>
      </c>
      <c r="I7" s="60">
        <f t="shared" si="1"/>
        <v>1</v>
      </c>
      <c r="J7" s="60" t="e">
        <f>+IF(#REF!="Issued",1,IF(#REF!="Not Issued",2,"Nil"))</f>
        <v>#REF!</v>
      </c>
      <c r="K7" s="64" t="s">
        <v>2359</v>
      </c>
      <c r="L7" s="64"/>
      <c r="M7" s="57" t="s">
        <v>2360</v>
      </c>
      <c r="AF7" s="185"/>
      <c r="AG7" s="185"/>
    </row>
    <row r="8" spans="1:33" ht="16.5" customHeight="1" x14ac:dyDescent="0.25">
      <c r="A8" s="55">
        <v>4</v>
      </c>
      <c r="B8" s="528" t="s">
        <v>2361</v>
      </c>
      <c r="C8" s="529">
        <v>84228</v>
      </c>
      <c r="D8" s="530" t="s">
        <v>2362</v>
      </c>
      <c r="E8" s="324" t="s">
        <v>2363</v>
      </c>
      <c r="F8" s="124" t="s">
        <v>107</v>
      </c>
      <c r="G8" s="58" t="str">
        <f t="shared" si="0"/>
        <v>Error</v>
      </c>
      <c r="H8" s="125" t="s">
        <v>108</v>
      </c>
      <c r="I8" s="60">
        <f t="shared" si="1"/>
        <v>1</v>
      </c>
      <c r="J8" s="60" t="e">
        <f>+IF(#REF!="Issued",1,IF(#REF!="Not Issued",2,"Nil"))</f>
        <v>#REF!</v>
      </c>
      <c r="K8" s="64" t="s">
        <v>2364</v>
      </c>
      <c r="L8" s="64"/>
      <c r="M8" s="57" t="s">
        <v>2365</v>
      </c>
      <c r="AF8" s="185"/>
      <c r="AG8" s="185"/>
    </row>
    <row r="9" spans="1:33" ht="16.5" customHeight="1" x14ac:dyDescent="0.25">
      <c r="A9" s="55">
        <v>5</v>
      </c>
      <c r="B9" s="528" t="s">
        <v>2366</v>
      </c>
      <c r="C9" s="529">
        <v>57147</v>
      </c>
      <c r="D9" s="530" t="s">
        <v>2367</v>
      </c>
      <c r="E9" s="324" t="s">
        <v>2368</v>
      </c>
      <c r="F9" s="124" t="s">
        <v>111</v>
      </c>
      <c r="G9" s="58" t="str">
        <f t="shared" si="0"/>
        <v>Error</v>
      </c>
      <c r="H9" s="125" t="s">
        <v>108</v>
      </c>
      <c r="I9" s="60">
        <f t="shared" si="1"/>
        <v>1</v>
      </c>
      <c r="J9" s="60" t="e">
        <f>+IF(#REF!="Issued",1,IF(#REF!="Not Issued",2,"Nil"))</f>
        <v>#REF!</v>
      </c>
      <c r="K9" s="64" t="s">
        <v>2369</v>
      </c>
      <c r="L9" s="64"/>
      <c r="M9" s="57" t="s">
        <v>2370</v>
      </c>
      <c r="AF9" s="185"/>
      <c r="AG9" s="185"/>
    </row>
    <row r="10" spans="1:33" ht="16.5" customHeight="1" x14ac:dyDescent="0.25">
      <c r="A10" s="55">
        <v>6</v>
      </c>
      <c r="B10" s="528" t="s">
        <v>2386</v>
      </c>
      <c r="C10" s="529">
        <v>84230</v>
      </c>
      <c r="D10" s="530" t="s">
        <v>2387</v>
      </c>
      <c r="E10" s="324" t="s">
        <v>2388</v>
      </c>
      <c r="F10" s="124" t="s">
        <v>111</v>
      </c>
      <c r="G10" s="58" t="str">
        <f t="shared" si="0"/>
        <v>Error</v>
      </c>
      <c r="H10" s="125" t="s">
        <v>108</v>
      </c>
      <c r="I10" s="60">
        <f t="shared" si="1"/>
        <v>1</v>
      </c>
      <c r="J10" s="60" t="e">
        <f>+IF(#REF!="Issued",1,IF(#REF!="Not Issued",2,"Nil"))</f>
        <v>#REF!</v>
      </c>
      <c r="K10" s="64" t="s">
        <v>2374</v>
      </c>
      <c r="L10" s="64"/>
      <c r="M10" s="57" t="s">
        <v>2375</v>
      </c>
      <c r="AF10" s="185"/>
      <c r="AG10" s="185"/>
    </row>
    <row r="11" spans="1:33" ht="16.5" customHeight="1" x14ac:dyDescent="0.25">
      <c r="A11" s="55">
        <v>7</v>
      </c>
      <c r="B11" s="528" t="s">
        <v>2399</v>
      </c>
      <c r="C11" s="529">
        <v>84231</v>
      </c>
      <c r="D11" s="530" t="s">
        <v>2400</v>
      </c>
      <c r="E11" s="324" t="s">
        <v>2401</v>
      </c>
      <c r="F11" s="124" t="s">
        <v>107</v>
      </c>
      <c r="G11" s="58" t="str">
        <f t="shared" si="0"/>
        <v>Error</v>
      </c>
      <c r="H11" s="125" t="s">
        <v>108</v>
      </c>
      <c r="I11" s="60">
        <f t="shared" si="1"/>
        <v>1</v>
      </c>
      <c r="J11" s="60" t="e">
        <f>+IF(#REF!="Issued",1,IF(#REF!="Not Issued",2,"Nil"))</f>
        <v>#REF!</v>
      </c>
      <c r="K11" s="64" t="s">
        <v>2379</v>
      </c>
      <c r="L11" s="64"/>
      <c r="M11" s="57" t="s">
        <v>2380</v>
      </c>
      <c r="AF11" s="185"/>
      <c r="AG11" s="185"/>
    </row>
    <row r="12" spans="1:33" ht="16.5" customHeight="1" x14ac:dyDescent="0.25">
      <c r="A12" s="55">
        <v>8</v>
      </c>
      <c r="B12" s="528" t="s">
        <v>2404</v>
      </c>
      <c r="C12" s="529">
        <v>84470</v>
      </c>
      <c r="D12" s="530" t="s">
        <v>1368</v>
      </c>
      <c r="E12" s="324" t="s">
        <v>2405</v>
      </c>
      <c r="F12" s="124" t="s">
        <v>107</v>
      </c>
      <c r="G12" s="58" t="str">
        <f t="shared" si="0"/>
        <v>Error</v>
      </c>
      <c r="H12" s="125" t="s">
        <v>108</v>
      </c>
      <c r="I12" s="60">
        <f t="shared" si="1"/>
        <v>1</v>
      </c>
      <c r="J12" s="60" t="e">
        <f>+IF(#REF!="Issued",1,IF(#REF!="Not Issued",2,"Nil"))</f>
        <v>#REF!</v>
      </c>
      <c r="K12" s="64" t="s">
        <v>2384</v>
      </c>
      <c r="L12" s="64"/>
      <c r="M12" s="57" t="s">
        <v>2385</v>
      </c>
      <c r="AF12" s="185"/>
      <c r="AG12" s="185"/>
    </row>
    <row r="13" spans="1:33" ht="16.5" customHeight="1" x14ac:dyDescent="0.25">
      <c r="A13" s="55">
        <v>9</v>
      </c>
      <c r="B13" s="528" t="s">
        <v>2413</v>
      </c>
      <c r="C13" s="529">
        <v>84471</v>
      </c>
      <c r="D13" s="530" t="s">
        <v>2414</v>
      </c>
      <c r="E13" s="324" t="s">
        <v>2415</v>
      </c>
      <c r="F13" s="124" t="s">
        <v>111</v>
      </c>
      <c r="G13" s="58" t="str">
        <f t="shared" si="0"/>
        <v>Error</v>
      </c>
      <c r="H13" s="125" t="s">
        <v>108</v>
      </c>
      <c r="I13" s="60">
        <f t="shared" si="1"/>
        <v>1</v>
      </c>
      <c r="J13" s="60" t="e">
        <f>+IF(#REF!="Issued",1,IF(#REF!="Not Issued",2,"Nil"))</f>
        <v>#REF!</v>
      </c>
      <c r="K13" s="64" t="s">
        <v>2389</v>
      </c>
      <c r="L13" s="64"/>
      <c r="M13" s="57" t="s">
        <v>2390</v>
      </c>
      <c r="AF13" s="185"/>
      <c r="AG13" s="185"/>
    </row>
    <row r="14" spans="1:33" ht="16.5" customHeight="1" x14ac:dyDescent="0.25">
      <c r="A14" s="55">
        <v>10</v>
      </c>
      <c r="B14" s="528" t="s">
        <v>2417</v>
      </c>
      <c r="C14" s="529">
        <v>84472</v>
      </c>
      <c r="D14" s="530" t="s">
        <v>2418</v>
      </c>
      <c r="E14" s="324" t="s">
        <v>2419</v>
      </c>
      <c r="F14" s="124" t="s">
        <v>107</v>
      </c>
      <c r="G14" s="58" t="str">
        <f t="shared" si="0"/>
        <v>Error</v>
      </c>
      <c r="H14" s="125" t="s">
        <v>108</v>
      </c>
      <c r="I14" s="60">
        <f t="shared" si="1"/>
        <v>1</v>
      </c>
      <c r="J14" s="60" t="e">
        <f>+IF(#REF!="Issued",1,IF(#REF!="Not Issued",2,"Nil"))</f>
        <v>#REF!</v>
      </c>
      <c r="K14" s="64" t="s">
        <v>2394</v>
      </c>
      <c r="L14" s="64"/>
      <c r="M14" s="57" t="s">
        <v>2395</v>
      </c>
      <c r="AF14" s="185"/>
      <c r="AG14" s="185"/>
    </row>
    <row r="15" spans="1:33" ht="16.5" customHeight="1" x14ac:dyDescent="0.25">
      <c r="A15" s="55">
        <v>11</v>
      </c>
      <c r="B15" s="528" t="s">
        <v>2421</v>
      </c>
      <c r="C15" s="529">
        <v>84473</v>
      </c>
      <c r="D15" s="530" t="s">
        <v>2422</v>
      </c>
      <c r="E15" s="324" t="s">
        <v>1720</v>
      </c>
      <c r="F15" s="124" t="s">
        <v>107</v>
      </c>
      <c r="G15" s="58" t="str">
        <f t="shared" si="0"/>
        <v>Error</v>
      </c>
      <c r="H15" s="125" t="s">
        <v>108</v>
      </c>
      <c r="I15" s="60">
        <f t="shared" si="1"/>
        <v>1</v>
      </c>
      <c r="J15" s="60" t="e">
        <f>+IF(#REF!="Issued",1,IF(#REF!="Not Issued",2,"Nil"))</f>
        <v>#REF!</v>
      </c>
      <c r="K15" s="64" t="s">
        <v>2397</v>
      </c>
      <c r="L15" s="64"/>
      <c r="M15" s="57" t="s">
        <v>2398</v>
      </c>
      <c r="AF15" s="185"/>
      <c r="AG15" s="185"/>
    </row>
    <row r="16" spans="1:33" ht="16.5" customHeight="1" x14ac:dyDescent="0.25">
      <c r="A16" s="55">
        <v>12</v>
      </c>
      <c r="B16" s="528" t="s">
        <v>2424</v>
      </c>
      <c r="C16" s="529">
        <v>84232</v>
      </c>
      <c r="D16" s="530" t="s">
        <v>2425</v>
      </c>
      <c r="E16" s="324" t="s">
        <v>2426</v>
      </c>
      <c r="F16" s="124" t="s">
        <v>107</v>
      </c>
      <c r="G16" s="58" t="str">
        <f t="shared" si="0"/>
        <v>Error</v>
      </c>
      <c r="H16" s="125" t="s">
        <v>108</v>
      </c>
      <c r="I16" s="60">
        <f t="shared" si="1"/>
        <v>1</v>
      </c>
      <c r="J16" s="60" t="e">
        <f>+IF(#REF!="Issued",1,IF(#REF!="Not Issued",2,"Nil"))</f>
        <v>#REF!</v>
      </c>
      <c r="K16" s="64" t="s">
        <v>2402</v>
      </c>
      <c r="L16" s="64"/>
      <c r="M16" s="57" t="s">
        <v>2403</v>
      </c>
      <c r="AF16" s="185"/>
      <c r="AG16" s="185"/>
    </row>
    <row r="17" spans="1:33" ht="16.5" customHeight="1" x14ac:dyDescent="0.25">
      <c r="A17" s="55">
        <v>13</v>
      </c>
      <c r="B17" s="528" t="s">
        <v>2444</v>
      </c>
      <c r="C17" s="529">
        <v>84474</v>
      </c>
      <c r="D17" s="530" t="s">
        <v>2445</v>
      </c>
      <c r="E17" s="324" t="s">
        <v>2446</v>
      </c>
      <c r="F17" s="124" t="s">
        <v>107</v>
      </c>
      <c r="G17" s="58" t="str">
        <f t="shared" si="0"/>
        <v>Error</v>
      </c>
      <c r="H17" s="125" t="s">
        <v>108</v>
      </c>
      <c r="I17" s="60">
        <f t="shared" si="1"/>
        <v>1</v>
      </c>
      <c r="J17" s="60" t="e">
        <f>+IF(#REF!="Issued",1,IF(#REF!="Not Issued",2,"Nil"))</f>
        <v>#REF!</v>
      </c>
      <c r="K17" s="64" t="s">
        <v>2406</v>
      </c>
      <c r="L17" s="64"/>
      <c r="M17" s="57" t="s">
        <v>2407</v>
      </c>
      <c r="AF17" s="185"/>
      <c r="AG17" s="185"/>
    </row>
    <row r="18" spans="1:33" ht="16.5" customHeight="1" x14ac:dyDescent="0.25">
      <c r="A18" s="55">
        <v>14</v>
      </c>
      <c r="B18" s="528" t="s">
        <v>2448</v>
      </c>
      <c r="C18" s="529">
        <v>84236</v>
      </c>
      <c r="D18" s="530" t="s">
        <v>2449</v>
      </c>
      <c r="E18" s="324" t="s">
        <v>2450</v>
      </c>
      <c r="F18" s="124" t="s">
        <v>111</v>
      </c>
      <c r="G18" s="58" t="str">
        <f t="shared" si="0"/>
        <v>Error</v>
      </c>
      <c r="H18" s="125" t="s">
        <v>108</v>
      </c>
      <c r="I18" s="60">
        <f t="shared" si="1"/>
        <v>1</v>
      </c>
      <c r="J18" s="60" t="e">
        <f>+IF(#REF!="Issued",1,IF(#REF!="Not Issued",2,"Nil"))</f>
        <v>#REF!</v>
      </c>
      <c r="K18" s="64" t="s">
        <v>2411</v>
      </c>
      <c r="L18" s="64"/>
      <c r="M18" s="57" t="s">
        <v>2412</v>
      </c>
      <c r="AF18" s="185"/>
      <c r="AG18" s="185"/>
    </row>
    <row r="19" spans="1:33" ht="16.5" customHeight="1" x14ac:dyDescent="0.25">
      <c r="A19" s="55">
        <v>15</v>
      </c>
      <c r="B19" s="528" t="s">
        <v>2452</v>
      </c>
      <c r="C19" s="529">
        <v>84237</v>
      </c>
      <c r="D19" s="530" t="s">
        <v>2453</v>
      </c>
      <c r="E19" s="324" t="s">
        <v>2454</v>
      </c>
      <c r="F19" s="124" t="s">
        <v>111</v>
      </c>
      <c r="G19" s="58" t="str">
        <f t="shared" si="0"/>
        <v>Error</v>
      </c>
      <c r="H19" s="125" t="s">
        <v>108</v>
      </c>
      <c r="I19" s="60">
        <f t="shared" si="1"/>
        <v>1</v>
      </c>
      <c r="J19" s="60" t="e">
        <f>+IF(#REF!="Issued",1,IF(#REF!="Not Issued",2,"Nil"))</f>
        <v>#REF!</v>
      </c>
      <c r="K19" s="64" t="s">
        <v>2416</v>
      </c>
      <c r="L19" s="64"/>
      <c r="M19" s="57"/>
      <c r="AF19" s="185"/>
      <c r="AG19" s="185"/>
    </row>
    <row r="20" spans="1:33" ht="16.5" customHeight="1" x14ac:dyDescent="0.25">
      <c r="A20" s="55">
        <v>16</v>
      </c>
      <c r="B20" s="528" t="s">
        <v>2476</v>
      </c>
      <c r="C20" s="529">
        <v>84239</v>
      </c>
      <c r="D20" s="530" t="s">
        <v>2477</v>
      </c>
      <c r="E20" s="324" t="s">
        <v>2478</v>
      </c>
      <c r="F20" s="124" t="s">
        <v>107</v>
      </c>
      <c r="G20" s="58" t="str">
        <f t="shared" si="0"/>
        <v>Error</v>
      </c>
      <c r="H20" s="125" t="s">
        <v>108</v>
      </c>
      <c r="I20" s="60">
        <f t="shared" si="1"/>
        <v>1</v>
      </c>
      <c r="J20" s="60" t="e">
        <f>+IF(#REF!="Issued",1,IF(#REF!="Not Issued",2,"Nil"))</f>
        <v>#REF!</v>
      </c>
      <c r="K20" s="64" t="s">
        <v>2420</v>
      </c>
      <c r="L20" s="64"/>
      <c r="M20" s="57"/>
      <c r="AF20" s="185"/>
      <c r="AG20" s="185"/>
    </row>
    <row r="21" spans="1:33" ht="16.5" customHeight="1" x14ac:dyDescent="0.25">
      <c r="A21" s="55">
        <v>17</v>
      </c>
      <c r="B21" s="528" t="s">
        <v>2480</v>
      </c>
      <c r="C21" s="529">
        <v>84240</v>
      </c>
      <c r="D21" s="530" t="s">
        <v>2481</v>
      </c>
      <c r="E21" s="324" t="s">
        <v>2482</v>
      </c>
      <c r="F21" s="124" t="s">
        <v>111</v>
      </c>
      <c r="G21" s="58" t="str">
        <f t="shared" si="0"/>
        <v>Error</v>
      </c>
      <c r="H21" s="125" t="s">
        <v>108</v>
      </c>
      <c r="I21" s="60">
        <f t="shared" si="1"/>
        <v>1</v>
      </c>
      <c r="J21" s="60" t="e">
        <f>+IF(#REF!="Issued",1,IF(#REF!="Not Issued",2,"Nil"))</f>
        <v>#REF!</v>
      </c>
      <c r="K21" s="64" t="s">
        <v>2423</v>
      </c>
      <c r="L21" s="64"/>
      <c r="M21" s="57"/>
      <c r="AF21" s="185"/>
      <c r="AG21" s="185"/>
    </row>
    <row r="22" spans="1:33" ht="16.5" customHeight="1" x14ac:dyDescent="0.25">
      <c r="A22" s="55">
        <v>18</v>
      </c>
      <c r="B22" s="528" t="s">
        <v>2499</v>
      </c>
      <c r="C22" s="529">
        <v>84242</v>
      </c>
      <c r="D22" s="530" t="s">
        <v>2500</v>
      </c>
      <c r="E22" s="324" t="s">
        <v>2501</v>
      </c>
      <c r="F22" s="124" t="s">
        <v>111</v>
      </c>
      <c r="G22" s="58" t="str">
        <f t="shared" si="0"/>
        <v>Error</v>
      </c>
      <c r="H22" s="125" t="s">
        <v>108</v>
      </c>
      <c r="I22" s="60">
        <f t="shared" si="1"/>
        <v>1</v>
      </c>
      <c r="J22" s="60" t="e">
        <f>+IF(#REF!="Issued",1,IF(#REF!="Not Issued",2,"Nil"))</f>
        <v>#REF!</v>
      </c>
      <c r="K22" s="64" t="s">
        <v>2427</v>
      </c>
      <c r="L22" s="64"/>
      <c r="M22" s="57"/>
      <c r="AF22" s="185"/>
      <c r="AG22" s="185"/>
    </row>
    <row r="23" spans="1:33" ht="16.5" customHeight="1" x14ac:dyDescent="0.25">
      <c r="A23" s="55">
        <v>19</v>
      </c>
      <c r="B23" s="528" t="s">
        <v>2507</v>
      </c>
      <c r="C23" s="529">
        <v>83604</v>
      </c>
      <c r="D23" s="530" t="s">
        <v>2508</v>
      </c>
      <c r="E23" s="324" t="s">
        <v>1842</v>
      </c>
      <c r="F23" s="124" t="s">
        <v>107</v>
      </c>
      <c r="G23" s="58" t="str">
        <f t="shared" si="0"/>
        <v>Error</v>
      </c>
      <c r="H23" s="125" t="s">
        <v>108</v>
      </c>
      <c r="I23" s="60">
        <f t="shared" si="1"/>
        <v>1</v>
      </c>
      <c r="J23" s="60" t="e">
        <f>+IF(#REF!="Issued",1,IF(#REF!="Not Issued",2,"Nil"))</f>
        <v>#REF!</v>
      </c>
      <c r="K23" s="64" t="s">
        <v>2431</v>
      </c>
      <c r="L23" s="64"/>
      <c r="M23" s="57"/>
      <c r="AF23" s="185"/>
      <c r="AG23" s="185"/>
    </row>
    <row r="24" spans="1:33" ht="16.5" customHeight="1" x14ac:dyDescent="0.25">
      <c r="A24" s="55">
        <v>20</v>
      </c>
      <c r="B24" s="528" t="s">
        <v>2371</v>
      </c>
      <c r="C24" s="529">
        <v>84469</v>
      </c>
      <c r="D24" s="530" t="s">
        <v>2372</v>
      </c>
      <c r="E24" s="324" t="s">
        <v>2373</v>
      </c>
      <c r="F24" s="124" t="s">
        <v>107</v>
      </c>
      <c r="G24" s="58" t="str">
        <f t="shared" si="0"/>
        <v>Error</v>
      </c>
      <c r="H24" s="125" t="s">
        <v>17</v>
      </c>
      <c r="I24" s="60">
        <f t="shared" si="1"/>
        <v>2</v>
      </c>
      <c r="J24" s="60" t="e">
        <f>+IF(#REF!="Issued",1,IF(#REF!="Not Issued",2,"Nil"))</f>
        <v>#REF!</v>
      </c>
      <c r="K24" s="64" t="s">
        <v>2435</v>
      </c>
      <c r="L24" s="64"/>
      <c r="M24" s="57"/>
      <c r="AF24" s="185"/>
      <c r="AG24" s="185"/>
    </row>
    <row r="25" spans="1:33" ht="16.5" customHeight="1" x14ac:dyDescent="0.25">
      <c r="A25" s="55">
        <v>21</v>
      </c>
      <c r="B25" s="528" t="s">
        <v>2376</v>
      </c>
      <c r="C25" s="529">
        <v>57220</v>
      </c>
      <c r="D25" s="530" t="s">
        <v>2377</v>
      </c>
      <c r="E25" s="324" t="s">
        <v>2378</v>
      </c>
      <c r="F25" s="124" t="s">
        <v>111</v>
      </c>
      <c r="G25" s="58" t="str">
        <f t="shared" si="0"/>
        <v>Error</v>
      </c>
      <c r="H25" s="125" t="s">
        <v>17</v>
      </c>
      <c r="I25" s="60">
        <f t="shared" si="1"/>
        <v>2</v>
      </c>
      <c r="J25" s="60" t="e">
        <f>+IF(#REF!="Issued",1,IF(#REF!="Not Issued",2,"Nil"))</f>
        <v>#REF!</v>
      </c>
      <c r="K25" s="64" t="s">
        <v>2439</v>
      </c>
      <c r="L25" s="64"/>
      <c r="M25" s="57"/>
      <c r="AF25" s="185"/>
      <c r="AG25" s="185"/>
    </row>
    <row r="26" spans="1:33" ht="16.5" customHeight="1" x14ac:dyDescent="0.25">
      <c r="A26" s="55">
        <v>22</v>
      </c>
      <c r="B26" s="528" t="s">
        <v>2381</v>
      </c>
      <c r="C26" s="529">
        <v>57029</v>
      </c>
      <c r="D26" s="530" t="s">
        <v>2382</v>
      </c>
      <c r="E26" s="324" t="s">
        <v>2383</v>
      </c>
      <c r="F26" s="124" t="s">
        <v>111</v>
      </c>
      <c r="G26" s="58" t="str">
        <f t="shared" si="0"/>
        <v>Error</v>
      </c>
      <c r="H26" s="125" t="s">
        <v>17</v>
      </c>
      <c r="I26" s="60">
        <f t="shared" si="1"/>
        <v>2</v>
      </c>
      <c r="J26" s="60" t="e">
        <f>+IF(#REF!="Issued",1,IF(#REF!="Not Issued",2,"Nil"))</f>
        <v>#REF!</v>
      </c>
      <c r="K26" s="64" t="s">
        <v>2443</v>
      </c>
      <c r="L26" s="64"/>
      <c r="M26" s="57"/>
      <c r="AF26" s="185"/>
      <c r="AG26" s="185"/>
    </row>
    <row r="27" spans="1:33" ht="16.5" customHeight="1" x14ac:dyDescent="0.25">
      <c r="A27" s="55">
        <v>23</v>
      </c>
      <c r="B27" s="528" t="s">
        <v>2391</v>
      </c>
      <c r="C27" s="529">
        <v>57153</v>
      </c>
      <c r="D27" s="530" t="s">
        <v>2392</v>
      </c>
      <c r="E27" s="324" t="s">
        <v>2393</v>
      </c>
      <c r="F27" s="124" t="s">
        <v>111</v>
      </c>
      <c r="G27" s="58" t="str">
        <f t="shared" si="0"/>
        <v>Error</v>
      </c>
      <c r="H27" s="125" t="s">
        <v>17</v>
      </c>
      <c r="I27" s="60">
        <f t="shared" si="1"/>
        <v>2</v>
      </c>
      <c r="J27" s="60" t="e">
        <f>+IF(#REF!="Issued",1,IF(#REF!="Not Issued",2,"Nil"))</f>
        <v>#REF!</v>
      </c>
      <c r="K27" s="64" t="s">
        <v>2447</v>
      </c>
      <c r="L27" s="64"/>
      <c r="M27" s="57"/>
      <c r="AF27" s="185"/>
      <c r="AG27" s="185"/>
    </row>
    <row r="28" spans="1:33" ht="16.5" customHeight="1" x14ac:dyDescent="0.25">
      <c r="A28" s="55">
        <v>24</v>
      </c>
      <c r="B28" s="528" t="s">
        <v>2396</v>
      </c>
      <c r="C28" s="529">
        <v>86646</v>
      </c>
      <c r="D28" s="530" t="s">
        <v>511</v>
      </c>
      <c r="E28" s="324" t="s">
        <v>194</v>
      </c>
      <c r="F28" s="124" t="s">
        <v>107</v>
      </c>
      <c r="G28" s="58" t="str">
        <f t="shared" si="0"/>
        <v>Error</v>
      </c>
      <c r="H28" s="125" t="s">
        <v>17</v>
      </c>
      <c r="I28" s="60">
        <f t="shared" si="1"/>
        <v>2</v>
      </c>
      <c r="J28" s="60" t="e">
        <f>+IF(#REF!="Issued",1,IF(#REF!="Not Issued",2,"Nil"))</f>
        <v>#REF!</v>
      </c>
      <c r="K28" s="64" t="s">
        <v>2451</v>
      </c>
      <c r="L28" s="64"/>
      <c r="M28" s="57"/>
      <c r="AF28" s="185"/>
      <c r="AG28" s="185"/>
    </row>
    <row r="29" spans="1:33" ht="16.5" customHeight="1" x14ac:dyDescent="0.25">
      <c r="A29" s="55">
        <v>25</v>
      </c>
      <c r="B29" s="528" t="s">
        <v>2408</v>
      </c>
      <c r="C29" s="529">
        <v>30957</v>
      </c>
      <c r="D29" s="530" t="s">
        <v>2409</v>
      </c>
      <c r="E29" s="324" t="s">
        <v>2410</v>
      </c>
      <c r="F29" s="124" t="s">
        <v>107</v>
      </c>
      <c r="G29" s="58" t="str">
        <f t="shared" si="0"/>
        <v>Error</v>
      </c>
      <c r="H29" s="125" t="s">
        <v>17</v>
      </c>
      <c r="I29" s="60">
        <f t="shared" si="1"/>
        <v>2</v>
      </c>
      <c r="J29" s="60" t="e">
        <f>+IF(#REF!="Issued",1,IF(#REF!="Not Issued",2,"Nil"))</f>
        <v>#REF!</v>
      </c>
      <c r="K29" s="64" t="s">
        <v>2455</v>
      </c>
      <c r="L29" s="64"/>
      <c r="M29" s="57"/>
      <c r="AF29" s="185"/>
      <c r="AG29" s="185"/>
    </row>
    <row r="30" spans="1:33" ht="16.5" customHeight="1" x14ac:dyDescent="0.25">
      <c r="A30" s="55">
        <v>26</v>
      </c>
      <c r="B30" s="528" t="s">
        <v>2428</v>
      </c>
      <c r="C30" s="529">
        <v>84233</v>
      </c>
      <c r="D30" s="530" t="s">
        <v>2429</v>
      </c>
      <c r="E30" s="324" t="s">
        <v>2430</v>
      </c>
      <c r="F30" s="124" t="s">
        <v>111</v>
      </c>
      <c r="G30" s="58" t="str">
        <f t="shared" si="0"/>
        <v>Error</v>
      </c>
      <c r="H30" s="125" t="s">
        <v>17</v>
      </c>
      <c r="I30" s="60">
        <f t="shared" si="1"/>
        <v>2</v>
      </c>
      <c r="J30" s="60" t="e">
        <f>+IF(#REF!="Issued",1,IF(#REF!="Not Issued",2,"Nil"))</f>
        <v>#REF!</v>
      </c>
      <c r="K30" s="64" t="s">
        <v>2459</v>
      </c>
      <c r="L30" s="64"/>
      <c r="M30" s="57"/>
      <c r="AF30" s="185"/>
      <c r="AG30" s="185"/>
    </row>
    <row r="31" spans="1:33" ht="16.5" customHeight="1" x14ac:dyDescent="0.25">
      <c r="A31" s="55">
        <v>27</v>
      </c>
      <c r="B31" s="528" t="s">
        <v>2432</v>
      </c>
      <c r="C31" s="529">
        <v>57782</v>
      </c>
      <c r="D31" s="530" t="s">
        <v>2433</v>
      </c>
      <c r="E31" s="324" t="s">
        <v>2434</v>
      </c>
      <c r="F31" s="124" t="s">
        <v>111</v>
      </c>
      <c r="G31" s="58" t="str">
        <f t="shared" si="0"/>
        <v>Error</v>
      </c>
      <c r="H31" s="125" t="s">
        <v>17</v>
      </c>
      <c r="I31" s="60">
        <f t="shared" si="1"/>
        <v>2</v>
      </c>
      <c r="J31" s="60" t="e">
        <f>+IF(#REF!="Issued",1,IF(#REF!="Not Issued",2,"Nil"))</f>
        <v>#REF!</v>
      </c>
      <c r="K31" s="64" t="s">
        <v>2463</v>
      </c>
      <c r="L31" s="64"/>
      <c r="M31" s="57"/>
      <c r="AF31" s="185"/>
      <c r="AG31" s="185"/>
    </row>
    <row r="32" spans="1:33" ht="16.5" customHeight="1" x14ac:dyDescent="0.25">
      <c r="A32" s="55">
        <v>28</v>
      </c>
      <c r="B32" s="528" t="s">
        <v>2436</v>
      </c>
      <c r="C32" s="529">
        <v>85167</v>
      </c>
      <c r="D32" s="530" t="s">
        <v>2437</v>
      </c>
      <c r="E32" s="324" t="s">
        <v>2438</v>
      </c>
      <c r="F32" s="124" t="s">
        <v>107</v>
      </c>
      <c r="G32" s="58" t="str">
        <f t="shared" si="0"/>
        <v>Error</v>
      </c>
      <c r="H32" s="125" t="s">
        <v>17</v>
      </c>
      <c r="I32" s="60">
        <f t="shared" si="1"/>
        <v>2</v>
      </c>
      <c r="J32" s="60" t="e">
        <f>+IF(#REF!="Issued",1,IF(#REF!="Not Issued",2,"Nil"))</f>
        <v>#REF!</v>
      </c>
      <c r="K32" s="64" t="s">
        <v>2467</v>
      </c>
      <c r="L32" s="64"/>
      <c r="M32" s="57"/>
      <c r="AF32" s="185"/>
      <c r="AG32" s="185"/>
    </row>
    <row r="33" spans="1:33" ht="16.5" customHeight="1" x14ac:dyDescent="0.25">
      <c r="A33" s="55">
        <v>29</v>
      </c>
      <c r="B33" s="528" t="s">
        <v>2440</v>
      </c>
      <c r="C33" s="529">
        <v>84235</v>
      </c>
      <c r="D33" s="530" t="s">
        <v>2441</v>
      </c>
      <c r="E33" s="324" t="s">
        <v>2442</v>
      </c>
      <c r="F33" s="124" t="s">
        <v>107</v>
      </c>
      <c r="G33" s="58" t="str">
        <f t="shared" si="0"/>
        <v>Error</v>
      </c>
      <c r="H33" s="125" t="s">
        <v>17</v>
      </c>
      <c r="I33" s="60">
        <f t="shared" si="1"/>
        <v>2</v>
      </c>
      <c r="J33" s="60" t="e">
        <f>+IF(#REF!="Issued",1,IF(#REF!="Not Issued",2,"Nil"))</f>
        <v>#REF!</v>
      </c>
      <c r="K33" s="64" t="s">
        <v>2471</v>
      </c>
      <c r="L33" s="64"/>
      <c r="M33" s="57"/>
      <c r="AF33" s="185"/>
      <c r="AG33" s="185"/>
    </row>
    <row r="34" spans="1:33" ht="16.5" customHeight="1" x14ac:dyDescent="0.25">
      <c r="A34" s="55">
        <v>30</v>
      </c>
      <c r="B34" s="528" t="s">
        <v>2456</v>
      </c>
      <c r="C34" s="529">
        <v>84475</v>
      </c>
      <c r="D34" s="530" t="s">
        <v>2457</v>
      </c>
      <c r="E34" s="324" t="s">
        <v>2458</v>
      </c>
      <c r="F34" s="124" t="s">
        <v>107</v>
      </c>
      <c r="G34" s="58" t="str">
        <f t="shared" si="0"/>
        <v>Error</v>
      </c>
      <c r="H34" s="125" t="s">
        <v>17</v>
      </c>
      <c r="I34" s="60">
        <f t="shared" si="1"/>
        <v>2</v>
      </c>
      <c r="J34" s="60" t="e">
        <f>+IF(#REF!="Issued",1,IF(#REF!="Not Issued",2,"Nil"))</f>
        <v>#REF!</v>
      </c>
      <c r="K34" s="64" t="s">
        <v>2475</v>
      </c>
      <c r="L34" s="64"/>
      <c r="M34" s="57"/>
      <c r="AF34" s="185"/>
      <c r="AG34" s="185"/>
    </row>
    <row r="35" spans="1:33" ht="16.5" customHeight="1" x14ac:dyDescent="0.25">
      <c r="A35" s="55">
        <v>31</v>
      </c>
      <c r="B35" s="528" t="s">
        <v>2460</v>
      </c>
      <c r="C35" s="529">
        <v>53685</v>
      </c>
      <c r="D35" s="530" t="s">
        <v>2461</v>
      </c>
      <c r="E35" s="324" t="s">
        <v>2462</v>
      </c>
      <c r="F35" s="124" t="s">
        <v>111</v>
      </c>
      <c r="G35" s="58" t="str">
        <f t="shared" si="0"/>
        <v>Error</v>
      </c>
      <c r="H35" s="125" t="s">
        <v>17</v>
      </c>
      <c r="I35" s="60">
        <f t="shared" si="1"/>
        <v>2</v>
      </c>
      <c r="J35" s="60" t="e">
        <f>+IF(#REF!="Issued",1,IF(#REF!="Not Issued",2,"Nil"))</f>
        <v>#REF!</v>
      </c>
      <c r="K35" s="64" t="s">
        <v>2479</v>
      </c>
      <c r="L35" s="64"/>
      <c r="M35" s="57"/>
      <c r="AF35" s="185"/>
      <c r="AG35" s="185"/>
    </row>
    <row r="36" spans="1:33" ht="16.5" customHeight="1" x14ac:dyDescent="0.25">
      <c r="A36" s="55">
        <v>32</v>
      </c>
      <c r="B36" s="528" t="s">
        <v>2464</v>
      </c>
      <c r="C36" s="529">
        <v>46002</v>
      </c>
      <c r="D36" s="530" t="s">
        <v>2465</v>
      </c>
      <c r="E36" s="324" t="s">
        <v>2466</v>
      </c>
      <c r="F36" s="124" t="s">
        <v>107</v>
      </c>
      <c r="G36" s="58" t="str">
        <f t="shared" si="0"/>
        <v>Error</v>
      </c>
      <c r="H36" s="125" t="s">
        <v>17</v>
      </c>
      <c r="I36" s="60">
        <f t="shared" si="1"/>
        <v>2</v>
      </c>
      <c r="J36" s="60" t="e">
        <f>+IF(#REF!="Issued",1,IF(#REF!="Not Issued",2,"Nil"))</f>
        <v>#REF!</v>
      </c>
      <c r="K36" s="64" t="s">
        <v>2483</v>
      </c>
      <c r="L36" s="64"/>
      <c r="M36" s="57"/>
      <c r="AF36" s="185"/>
      <c r="AG36" s="185"/>
    </row>
    <row r="37" spans="1:33" ht="16.5" customHeight="1" x14ac:dyDescent="0.25">
      <c r="A37" s="55">
        <v>33</v>
      </c>
      <c r="B37" s="528" t="s">
        <v>2468</v>
      </c>
      <c r="C37" s="529">
        <v>84476</v>
      </c>
      <c r="D37" s="530" t="s">
        <v>2469</v>
      </c>
      <c r="E37" s="324" t="s">
        <v>2470</v>
      </c>
      <c r="F37" s="124" t="s">
        <v>107</v>
      </c>
      <c r="G37" s="58" t="str">
        <f t="shared" si="0"/>
        <v>Error</v>
      </c>
      <c r="H37" s="125" t="s">
        <v>17</v>
      </c>
      <c r="I37" s="60">
        <f t="shared" si="1"/>
        <v>2</v>
      </c>
      <c r="J37" s="60" t="e">
        <f>+IF(#REF!="Issued",1,IF(#REF!="Not Issued",2,"Nil"))</f>
        <v>#REF!</v>
      </c>
      <c r="K37" s="64" t="s">
        <v>2487</v>
      </c>
      <c r="L37" s="64"/>
      <c r="M37" s="57"/>
      <c r="AF37" s="185"/>
      <c r="AG37" s="185"/>
    </row>
    <row r="38" spans="1:33" ht="16.5" customHeight="1" x14ac:dyDescent="0.25">
      <c r="A38" s="55">
        <v>34</v>
      </c>
      <c r="B38" s="528" t="s">
        <v>2472</v>
      </c>
      <c r="C38" s="529">
        <v>84477</v>
      </c>
      <c r="D38" s="530" t="s">
        <v>2473</v>
      </c>
      <c r="E38" s="324" t="s">
        <v>2474</v>
      </c>
      <c r="F38" s="124" t="s">
        <v>107</v>
      </c>
      <c r="G38" s="58" t="str">
        <f t="shared" si="0"/>
        <v>Error</v>
      </c>
      <c r="H38" s="125" t="s">
        <v>17</v>
      </c>
      <c r="I38" s="60">
        <f t="shared" si="1"/>
        <v>2</v>
      </c>
      <c r="J38" s="60" t="e">
        <f>+IF(#REF!="Issued",1,IF(#REF!="Not Issued",2,"Nil"))</f>
        <v>#REF!</v>
      </c>
      <c r="K38" s="64" t="s">
        <v>2491</v>
      </c>
      <c r="L38" s="64"/>
      <c r="M38" s="57"/>
      <c r="AF38" s="185"/>
      <c r="AG38" s="185"/>
    </row>
    <row r="39" spans="1:33" ht="16.5" customHeight="1" x14ac:dyDescent="0.25">
      <c r="A39" s="55">
        <v>35</v>
      </c>
      <c r="B39" s="528" t="s">
        <v>2484</v>
      </c>
      <c r="C39" s="529">
        <v>85091</v>
      </c>
      <c r="D39" s="530" t="s">
        <v>2485</v>
      </c>
      <c r="E39" s="324" t="s">
        <v>2486</v>
      </c>
      <c r="F39" s="124" t="s">
        <v>111</v>
      </c>
      <c r="G39" s="58" t="str">
        <f t="shared" si="0"/>
        <v>Error</v>
      </c>
      <c r="H39" s="125" t="s">
        <v>17</v>
      </c>
      <c r="I39" s="60">
        <f t="shared" si="1"/>
        <v>2</v>
      </c>
      <c r="J39" s="60" t="e">
        <f>+IF(#REF!="Issued",1,IF(#REF!="Not Issued",2,"Nil"))</f>
        <v>#REF!</v>
      </c>
      <c r="K39" s="64" t="s">
        <v>2494</v>
      </c>
      <c r="L39" s="64"/>
      <c r="M39" s="57"/>
      <c r="AF39" s="185"/>
      <c r="AG39" s="185"/>
    </row>
    <row r="40" spans="1:33" ht="16.5" customHeight="1" x14ac:dyDescent="0.25">
      <c r="A40" s="55">
        <v>36</v>
      </c>
      <c r="B40" s="528" t="s">
        <v>2488</v>
      </c>
      <c r="C40" s="529">
        <v>51299</v>
      </c>
      <c r="D40" s="530" t="s">
        <v>2489</v>
      </c>
      <c r="E40" s="324" t="s">
        <v>2490</v>
      </c>
      <c r="F40" s="124" t="s">
        <v>107</v>
      </c>
      <c r="G40" s="58" t="str">
        <f t="shared" si="0"/>
        <v>Error</v>
      </c>
      <c r="H40" s="125" t="s">
        <v>17</v>
      </c>
      <c r="I40" s="60">
        <f t="shared" si="1"/>
        <v>2</v>
      </c>
      <c r="J40" s="60" t="e">
        <f>+IF(#REF!="Issued",1,IF(#REF!="Not Issued",2,"Nil"))</f>
        <v>#REF!</v>
      </c>
      <c r="K40" s="64" t="s">
        <v>2498</v>
      </c>
      <c r="L40" s="64"/>
      <c r="M40" s="57"/>
      <c r="AF40" s="185"/>
      <c r="AG40" s="185"/>
    </row>
    <row r="41" spans="1:33" ht="16.5" customHeight="1" x14ac:dyDescent="0.25">
      <c r="A41" s="55">
        <v>37</v>
      </c>
      <c r="B41" s="528" t="s">
        <v>2492</v>
      </c>
      <c r="C41" s="529">
        <v>84241</v>
      </c>
      <c r="D41" s="530" t="s">
        <v>2493</v>
      </c>
      <c r="E41" s="324" t="s">
        <v>1313</v>
      </c>
      <c r="F41" s="124" t="s">
        <v>107</v>
      </c>
      <c r="G41" s="58" t="str">
        <f t="shared" si="0"/>
        <v>Error</v>
      </c>
      <c r="H41" s="125" t="s">
        <v>17</v>
      </c>
      <c r="I41" s="60">
        <f t="shared" si="1"/>
        <v>2</v>
      </c>
      <c r="J41" s="60" t="e">
        <f>+IF(#REF!="Issued",1,IF(#REF!="Not Issued",2,"Nil"))</f>
        <v>#REF!</v>
      </c>
      <c r="K41" s="64" t="s">
        <v>2502</v>
      </c>
      <c r="L41" s="64"/>
      <c r="M41" s="57"/>
      <c r="AF41" s="185"/>
      <c r="AG41" s="185"/>
    </row>
    <row r="42" spans="1:33" ht="16.5" customHeight="1" x14ac:dyDescent="0.25">
      <c r="A42" s="55">
        <v>38</v>
      </c>
      <c r="B42" s="528" t="s">
        <v>2495</v>
      </c>
      <c r="C42" s="529">
        <v>85168</v>
      </c>
      <c r="D42" s="530" t="s">
        <v>2496</v>
      </c>
      <c r="E42" s="324" t="s">
        <v>2497</v>
      </c>
      <c r="F42" s="124" t="s">
        <v>111</v>
      </c>
      <c r="G42" s="58" t="str">
        <f t="shared" si="0"/>
        <v>Error</v>
      </c>
      <c r="H42" s="125" t="s">
        <v>17</v>
      </c>
      <c r="I42" s="60">
        <f t="shared" si="1"/>
        <v>2</v>
      </c>
      <c r="J42" s="60" t="e">
        <f>+IF(#REF!="Issued",1,IF(#REF!="Not Issued",2,"Nil"))</f>
        <v>#REF!</v>
      </c>
      <c r="K42" s="64" t="s">
        <v>2506</v>
      </c>
      <c r="L42" s="64"/>
      <c r="M42" s="57"/>
      <c r="AF42" s="185"/>
      <c r="AG42" s="185"/>
    </row>
    <row r="43" spans="1:33" ht="18" customHeight="1" x14ac:dyDescent="0.25">
      <c r="A43" s="55">
        <v>39</v>
      </c>
      <c r="B43" s="528" t="s">
        <v>2503</v>
      </c>
      <c r="C43" s="529">
        <v>85092</v>
      </c>
      <c r="D43" s="530" t="s">
        <v>2504</v>
      </c>
      <c r="E43" s="324" t="s">
        <v>2505</v>
      </c>
      <c r="F43" s="124" t="s">
        <v>107</v>
      </c>
      <c r="G43" s="58" t="str">
        <f t="shared" si="0"/>
        <v>Error</v>
      </c>
      <c r="H43" s="125" t="s">
        <v>17</v>
      </c>
      <c r="I43" s="60">
        <f t="shared" si="1"/>
        <v>2</v>
      </c>
      <c r="J43" s="60" t="e">
        <f>+IF(#REF!="Issued",1,IF(#REF!="Not Issued",2,"Nil"))</f>
        <v>#REF!</v>
      </c>
      <c r="K43" s="64" t="s">
        <v>2509</v>
      </c>
      <c r="L43" s="64"/>
      <c r="AF43" s="65"/>
      <c r="AG43" s="65"/>
    </row>
    <row r="44" spans="1:33" ht="18" customHeight="1" thickBot="1" x14ac:dyDescent="0.25">
      <c r="A44" s="66"/>
      <c r="B44" s="319"/>
      <c r="C44" s="320"/>
      <c r="D44" s="319"/>
      <c r="E44" s="319"/>
      <c r="F44" s="320"/>
      <c r="G44" s="70"/>
      <c r="H44" s="71"/>
      <c r="I44" s="72"/>
      <c r="J44" s="72"/>
      <c r="K44" s="72"/>
      <c r="L44" s="65"/>
      <c r="AF44" s="65"/>
      <c r="AG44" s="65"/>
    </row>
    <row r="45" spans="1:33" s="89" customFormat="1" ht="18" customHeight="1" x14ac:dyDescent="0.2">
      <c r="A45" s="76" t="s">
        <v>107</v>
      </c>
      <c r="B45" s="77">
        <f>+COUNTIF(G5:G42,1)</f>
        <v>0</v>
      </c>
      <c r="C45" s="78"/>
      <c r="D45" s="79" t="s">
        <v>108</v>
      </c>
      <c r="E45" s="80"/>
      <c r="F45" s="80"/>
      <c r="G45" s="78"/>
      <c r="H45" s="81">
        <f>+COUNTIF(I5:I43,1)</f>
        <v>19</v>
      </c>
      <c r="I45" s="80"/>
      <c r="J45" s="88"/>
      <c r="K45" s="88"/>
      <c r="L45" s="88"/>
      <c r="AF45" s="88"/>
      <c r="AG45" s="88"/>
    </row>
    <row r="46" spans="1:33" s="89" customFormat="1" ht="18" customHeight="1" x14ac:dyDescent="0.2">
      <c r="A46" s="90" t="s">
        <v>111</v>
      </c>
      <c r="B46" s="91">
        <f>+COUNTIF(G5:G42,2)</f>
        <v>0</v>
      </c>
      <c r="C46" s="92"/>
      <c r="D46" s="93" t="s">
        <v>17</v>
      </c>
      <c r="E46" s="88"/>
      <c r="F46" s="88"/>
      <c r="G46" s="92"/>
      <c r="H46" s="94">
        <f>+COUNTIF(I5:I43,2)</f>
        <v>20</v>
      </c>
      <c r="I46" s="88"/>
      <c r="J46" s="88"/>
      <c r="K46" s="88"/>
      <c r="L46" s="88"/>
      <c r="AF46" s="88"/>
      <c r="AG46" s="88"/>
    </row>
    <row r="47" spans="1:33" s="89" customFormat="1" ht="18" customHeight="1" thickBot="1" x14ac:dyDescent="0.45">
      <c r="A47" s="99"/>
      <c r="B47" s="100">
        <f>SUM(B45:B46)</f>
        <v>0</v>
      </c>
      <c r="C47" s="101"/>
      <c r="D47" s="102" t="s">
        <v>0</v>
      </c>
      <c r="E47" s="103"/>
      <c r="F47" s="103"/>
      <c r="G47" s="104"/>
      <c r="H47" s="105">
        <f>SUM(H45:H46)</f>
        <v>39</v>
      </c>
      <c r="I47" s="106"/>
      <c r="J47" s="88"/>
      <c r="K47" s="88"/>
      <c r="L47" s="88"/>
      <c r="AF47" s="88"/>
      <c r="AG47" s="88"/>
    </row>
    <row r="48" spans="1:33" ht="18" customHeight="1" x14ac:dyDescent="0.2">
      <c r="A48" s="110"/>
      <c r="B48" s="111"/>
      <c r="C48" s="112"/>
      <c r="D48" s="113"/>
      <c r="E48" s="111"/>
      <c r="F48" s="111"/>
      <c r="G48" s="114"/>
      <c r="H48" s="110"/>
      <c r="I48" s="115"/>
      <c r="J48" s="65"/>
      <c r="K48" s="65"/>
      <c r="L48" s="65"/>
      <c r="AF48" s="65"/>
      <c r="AG48" s="65"/>
    </row>
    <row r="49" spans="1:4" s="88" customFormat="1" ht="15.75" x14ac:dyDescent="0.25">
      <c r="A49" s="94"/>
      <c r="D49" s="119"/>
    </row>
  </sheetData>
  <sortState ref="B5:H43">
    <sortCondition ref="H5:H43"/>
  </sortState>
  <mergeCells count="10">
    <mergeCell ref="L3:L4"/>
    <mergeCell ref="AF3:AF4"/>
    <mergeCell ref="AG3:AG4"/>
    <mergeCell ref="A1:L1"/>
    <mergeCell ref="A3:A4"/>
    <mergeCell ref="B3:B4"/>
    <mergeCell ref="C3:C4"/>
    <mergeCell ref="D3:D4"/>
    <mergeCell ref="E3:E4"/>
    <mergeCell ref="H3:H4"/>
  </mergeCells>
  <conditionalFormatting sqref="H5 H7 H10:H15 H18 H23:H26 H28 H30:H34 H36:H43">
    <cfRule type="cellIs" dxfId="227" priority="51" stopIfTrue="1" operator="equal">
      <formula>"Dropped"</formula>
    </cfRule>
    <cfRule type="cellIs" dxfId="226" priority="52" stopIfTrue="1" operator="equal">
      <formula>"Left"</formula>
    </cfRule>
    <cfRule type="cellIs" dxfId="225" priority="53" stopIfTrue="1" operator="equal">
      <formula>"Incomplete"</formula>
    </cfRule>
    <cfRule type="cellIs" dxfId="224" priority="54" stopIfTrue="1" operator="equal">
      <formula>"Complete"</formula>
    </cfRule>
  </conditionalFormatting>
  <conditionalFormatting sqref="H6">
    <cfRule type="cellIs" dxfId="223" priority="45" stopIfTrue="1" operator="equal">
      <formula>"Dropped"</formula>
    </cfRule>
    <cfRule type="cellIs" dxfId="222" priority="46" stopIfTrue="1" operator="equal">
      <formula>"Left"</formula>
    </cfRule>
    <cfRule type="cellIs" dxfId="221" priority="47" stopIfTrue="1" operator="equal">
      <formula>"Incomplete"</formula>
    </cfRule>
    <cfRule type="cellIs" dxfId="220" priority="48" stopIfTrue="1" operator="equal">
      <formula>"Complete"</formula>
    </cfRule>
  </conditionalFormatting>
  <conditionalFormatting sqref="H8:H9">
    <cfRule type="cellIs" dxfId="219" priority="39" stopIfTrue="1" operator="equal">
      <formula>"Dropped"</formula>
    </cfRule>
    <cfRule type="cellIs" dxfId="218" priority="40" stopIfTrue="1" operator="equal">
      <formula>"Left"</formula>
    </cfRule>
    <cfRule type="cellIs" dxfId="217" priority="41" stopIfTrue="1" operator="equal">
      <formula>"Incomplete"</formula>
    </cfRule>
    <cfRule type="cellIs" dxfId="216" priority="42" stopIfTrue="1" operator="equal">
      <formula>"Complete"</formula>
    </cfRule>
  </conditionalFormatting>
  <conditionalFormatting sqref="H16">
    <cfRule type="cellIs" dxfId="215" priority="33" stopIfTrue="1" operator="equal">
      <formula>"Dropped"</formula>
    </cfRule>
    <cfRule type="cellIs" dxfId="214" priority="34" stopIfTrue="1" operator="equal">
      <formula>"Left"</formula>
    </cfRule>
    <cfRule type="cellIs" dxfId="213" priority="35" stopIfTrue="1" operator="equal">
      <formula>"Incomplete"</formula>
    </cfRule>
    <cfRule type="cellIs" dxfId="212" priority="36" stopIfTrue="1" operator="equal">
      <formula>"Complete"</formula>
    </cfRule>
  </conditionalFormatting>
  <conditionalFormatting sqref="H17">
    <cfRule type="cellIs" dxfId="211" priority="27" stopIfTrue="1" operator="equal">
      <formula>"Dropped"</formula>
    </cfRule>
    <cfRule type="cellIs" dxfId="210" priority="28" stopIfTrue="1" operator="equal">
      <formula>"Left"</formula>
    </cfRule>
    <cfRule type="cellIs" dxfId="209" priority="29" stopIfTrue="1" operator="equal">
      <formula>"Incomplete"</formula>
    </cfRule>
    <cfRule type="cellIs" dxfId="208" priority="30" stopIfTrue="1" operator="equal">
      <formula>"Complete"</formula>
    </cfRule>
  </conditionalFormatting>
  <conditionalFormatting sqref="H19:H22">
    <cfRule type="cellIs" dxfId="207" priority="21" stopIfTrue="1" operator="equal">
      <formula>"Dropped"</formula>
    </cfRule>
    <cfRule type="cellIs" dxfId="206" priority="22" stopIfTrue="1" operator="equal">
      <formula>"Left"</formula>
    </cfRule>
    <cfRule type="cellIs" dxfId="205" priority="23" stopIfTrue="1" operator="equal">
      <formula>"Incomplete"</formula>
    </cfRule>
    <cfRule type="cellIs" dxfId="204" priority="24" stopIfTrue="1" operator="equal">
      <formula>"Complete"</formula>
    </cfRule>
  </conditionalFormatting>
  <conditionalFormatting sqref="H27">
    <cfRule type="cellIs" dxfId="203" priority="15" stopIfTrue="1" operator="equal">
      <formula>"Dropped"</formula>
    </cfRule>
    <cfRule type="cellIs" dxfId="202" priority="16" stopIfTrue="1" operator="equal">
      <formula>"Left"</formula>
    </cfRule>
    <cfRule type="cellIs" dxfId="201" priority="17" stopIfTrue="1" operator="equal">
      <formula>"Incomplete"</formula>
    </cfRule>
    <cfRule type="cellIs" dxfId="200" priority="18" stopIfTrue="1" operator="equal">
      <formula>"Complete"</formula>
    </cfRule>
  </conditionalFormatting>
  <conditionalFormatting sqref="H29">
    <cfRule type="cellIs" dxfId="199" priority="9" stopIfTrue="1" operator="equal">
      <formula>"Dropped"</formula>
    </cfRule>
    <cfRule type="cellIs" dxfId="198" priority="10" stopIfTrue="1" operator="equal">
      <formula>"Left"</formula>
    </cfRule>
    <cfRule type="cellIs" dxfId="197" priority="11" stopIfTrue="1" operator="equal">
      <formula>"Incomplete"</formula>
    </cfRule>
    <cfRule type="cellIs" dxfId="196" priority="12" stopIfTrue="1" operator="equal">
      <formula>"Complete"</formula>
    </cfRule>
  </conditionalFormatting>
  <conditionalFormatting sqref="H35">
    <cfRule type="cellIs" dxfId="195" priority="3" stopIfTrue="1" operator="equal">
      <formula>"Dropped"</formula>
    </cfRule>
    <cfRule type="cellIs" dxfId="194" priority="4" stopIfTrue="1" operator="equal">
      <formula>"Left"</formula>
    </cfRule>
    <cfRule type="cellIs" dxfId="193" priority="5" stopIfTrue="1" operator="equal">
      <formula>"Incomplete"</formula>
    </cfRule>
    <cfRule type="cellIs" dxfId="192" priority="6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3"/>
  <sheetViews>
    <sheetView zoomScaleNormal="100" workbookViewId="0">
      <selection activeCell="D12" sqref="D12"/>
    </sheetView>
  </sheetViews>
  <sheetFormatPr defaultRowHeight="12.75" x14ac:dyDescent="0.2"/>
  <cols>
    <col min="1" max="1" width="4.85546875" style="425" customWidth="1"/>
    <col min="2" max="2" width="14.7109375" style="470" customWidth="1"/>
    <col min="3" max="3" width="6" style="471" customWidth="1"/>
    <col min="4" max="4" width="35.7109375" style="471" bestFit="1" customWidth="1"/>
    <col min="5" max="5" width="34.28515625" style="472" hidden="1" customWidth="1"/>
    <col min="6" max="6" width="5.85546875" style="473" hidden="1" customWidth="1"/>
    <col min="7" max="7" width="2.7109375" style="425" hidden="1" customWidth="1"/>
    <col min="8" max="8" width="10" style="425" bestFit="1" customWidth="1"/>
    <col min="9" max="9" width="5" style="425" hidden="1" customWidth="1"/>
    <col min="10" max="10" width="6.140625" style="474" hidden="1" customWidth="1"/>
    <col min="11" max="11" width="9.42578125" style="425" customWidth="1"/>
    <col min="12" max="12" width="11" style="425" hidden="1" customWidth="1"/>
    <col min="13" max="14" width="9.140625" style="425"/>
    <col min="15" max="15" width="9.5703125" style="425" customWidth="1"/>
    <col min="16" max="16" width="9.140625" style="426"/>
    <col min="17" max="16384" width="9.140625" style="425"/>
  </cols>
  <sheetData>
    <row r="1" spans="1:16" ht="24.75" x14ac:dyDescent="0.5">
      <c r="A1" s="634" t="s">
        <v>6273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N1" s="426"/>
      <c r="P1" s="425"/>
    </row>
    <row r="2" spans="1:16" ht="25.5" thickBot="1" x14ac:dyDescent="0.55000000000000004">
      <c r="A2" s="635" t="s">
        <v>52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N2" s="426"/>
      <c r="P2" s="425"/>
    </row>
    <row r="3" spans="1:16" s="429" customFormat="1" ht="12.75" customHeight="1" x14ac:dyDescent="0.2">
      <c r="A3" s="636" t="s">
        <v>79</v>
      </c>
      <c r="B3" s="638" t="s">
        <v>80</v>
      </c>
      <c r="C3" s="640" t="s">
        <v>6274</v>
      </c>
      <c r="D3" s="640" t="s">
        <v>82</v>
      </c>
      <c r="E3" s="642" t="s">
        <v>83</v>
      </c>
      <c r="F3" s="427" t="s">
        <v>274</v>
      </c>
      <c r="G3" s="427"/>
      <c r="H3" s="644" t="s">
        <v>85</v>
      </c>
      <c r="I3" s="428"/>
      <c r="J3" s="183" t="s">
        <v>89</v>
      </c>
      <c r="K3" s="646" t="s">
        <v>92</v>
      </c>
      <c r="L3" s="425"/>
      <c r="N3" s="430"/>
    </row>
    <row r="4" spans="1:16" s="429" customFormat="1" ht="12.75" customHeight="1" thickBot="1" x14ac:dyDescent="0.25">
      <c r="A4" s="637"/>
      <c r="B4" s="639"/>
      <c r="C4" s="641"/>
      <c r="D4" s="641"/>
      <c r="E4" s="643"/>
      <c r="F4" s="431" t="s">
        <v>95</v>
      </c>
      <c r="G4" s="432"/>
      <c r="H4" s="645"/>
      <c r="I4" s="433"/>
      <c r="J4" s="184" t="s">
        <v>97</v>
      </c>
      <c r="K4" s="647"/>
      <c r="L4" s="425"/>
      <c r="N4" s="430"/>
    </row>
    <row r="5" spans="1:16" ht="13.5" customHeight="1" x14ac:dyDescent="0.2">
      <c r="A5" s="434">
        <v>1</v>
      </c>
      <c r="B5" s="533" t="s">
        <v>6298</v>
      </c>
      <c r="C5" s="534">
        <v>60154</v>
      </c>
      <c r="D5" s="535" t="s">
        <v>6299</v>
      </c>
      <c r="E5" s="395" t="s">
        <v>237</v>
      </c>
      <c r="F5" s="124" t="s">
        <v>102</v>
      </c>
      <c r="G5" s="435">
        <f t="shared" ref="G5:G17" si="0">+IF(F5="M",1,IF(F5="f",2,IF(F5="Civ",3,"Error")))</f>
        <v>2</v>
      </c>
      <c r="H5" s="344" t="s">
        <v>108</v>
      </c>
      <c r="I5" s="436">
        <f>+IF(H5="Studying",5,IF(H5="Complete",1,IF(H5="Incomplete",2,IF(H5="Left",3,IF(H5="Dropped",4,"Error")))))</f>
        <v>1</v>
      </c>
      <c r="J5" s="436" t="e">
        <f>+IF(#REF!="Issued",1,IF(#REF!="Not Issued",2,"Nil"))</f>
        <v>#REF!</v>
      </c>
      <c r="K5" s="437"/>
      <c r="L5" s="57" t="s">
        <v>6278</v>
      </c>
    </row>
    <row r="6" spans="1:16" ht="13.5" customHeight="1" x14ac:dyDescent="0.2">
      <c r="A6" s="341">
        <v>2</v>
      </c>
      <c r="B6" s="533" t="s">
        <v>6300</v>
      </c>
      <c r="C6" s="534">
        <v>60203</v>
      </c>
      <c r="D6" s="535" t="s">
        <v>6301</v>
      </c>
      <c r="E6" s="395" t="s">
        <v>6302</v>
      </c>
      <c r="F6" s="124" t="s">
        <v>102</v>
      </c>
      <c r="G6" s="435">
        <f t="shared" si="0"/>
        <v>2</v>
      </c>
      <c r="H6" s="344" t="s">
        <v>108</v>
      </c>
      <c r="I6" s="436">
        <f>+IF(H6="Studying",5,IF(H6="Complete",1,IF(H6="Incomplete",2,IF(H6="Left",3,IF(H6="Dropped",4,"Error")))))</f>
        <v>1</v>
      </c>
      <c r="J6" s="436" t="e">
        <f>+IF(#REF!="Issued",1,IF(#REF!="Not Issued",2,"Nil"))</f>
        <v>#REF!</v>
      </c>
      <c r="K6" s="437"/>
      <c r="L6" s="57" t="s">
        <v>6281</v>
      </c>
    </row>
    <row r="7" spans="1:16" ht="13.5" customHeight="1" x14ac:dyDescent="0.2">
      <c r="A7" s="341">
        <v>3</v>
      </c>
      <c r="B7" s="533" t="s">
        <v>6310</v>
      </c>
      <c r="C7" s="534">
        <v>64910</v>
      </c>
      <c r="D7" s="535" t="s">
        <v>6311</v>
      </c>
      <c r="E7" s="395" t="s">
        <v>6312</v>
      </c>
      <c r="F7" s="124" t="s">
        <v>102</v>
      </c>
      <c r="G7" s="435">
        <f t="shared" si="0"/>
        <v>2</v>
      </c>
      <c r="H7" s="344" t="s">
        <v>108</v>
      </c>
      <c r="I7" s="436">
        <f t="shared" ref="I7:I17" si="1">+IF(H7="Studying",5,IF(H7="Complete",1,IF(H7="Incomplete",2,IF(H7="Left",3,IF(H7="Dropped",4,"Error")))))</f>
        <v>1</v>
      </c>
      <c r="J7" s="436" t="e">
        <f>+IF(#REF!="Issued",1,IF(#REF!="Not Issued",2,"Nil"))</f>
        <v>#REF!</v>
      </c>
      <c r="K7" s="437"/>
      <c r="L7" s="57" t="s">
        <v>6285</v>
      </c>
    </row>
    <row r="8" spans="1:16" ht="13.5" customHeight="1" x14ac:dyDescent="0.2">
      <c r="A8" s="341">
        <v>4</v>
      </c>
      <c r="B8" s="533" t="s">
        <v>6318</v>
      </c>
      <c r="C8" s="534">
        <v>64795</v>
      </c>
      <c r="D8" s="535" t="s">
        <v>6319</v>
      </c>
      <c r="E8" s="395" t="s">
        <v>6320</v>
      </c>
      <c r="F8" s="124" t="s">
        <v>102</v>
      </c>
      <c r="G8" s="435">
        <f t="shared" si="0"/>
        <v>2</v>
      </c>
      <c r="H8" s="344" t="s">
        <v>108</v>
      </c>
      <c r="I8" s="436">
        <f t="shared" si="1"/>
        <v>1</v>
      </c>
      <c r="J8" s="436" t="e">
        <f>+IF(#REF!="Issued",1,IF(#REF!="Not Issued",2,"Nil"))</f>
        <v>#REF!</v>
      </c>
      <c r="K8" s="437"/>
      <c r="L8" s="57" t="s">
        <v>6309</v>
      </c>
    </row>
    <row r="9" spans="1:16" ht="13.5" customHeight="1" x14ac:dyDescent="0.2">
      <c r="A9" s="341">
        <v>5</v>
      </c>
      <c r="B9" s="533" t="s">
        <v>6321</v>
      </c>
      <c r="C9" s="534">
        <v>64870</v>
      </c>
      <c r="D9" s="535" t="s">
        <v>6322</v>
      </c>
      <c r="E9" s="395" t="s">
        <v>6323</v>
      </c>
      <c r="F9" s="124" t="s">
        <v>102</v>
      </c>
      <c r="G9" s="435">
        <f t="shared" si="0"/>
        <v>2</v>
      </c>
      <c r="H9" s="344" t="s">
        <v>108</v>
      </c>
      <c r="I9" s="436">
        <f t="shared" si="1"/>
        <v>1</v>
      </c>
      <c r="J9" s="436" t="e">
        <f>+IF(#REF!="Issued",1,IF(#REF!="Not Issued",2,"Nil"))</f>
        <v>#REF!</v>
      </c>
      <c r="K9" s="437"/>
      <c r="L9" s="57" t="s">
        <v>6289</v>
      </c>
    </row>
    <row r="10" spans="1:16" ht="13.5" customHeight="1" x14ac:dyDescent="0.2">
      <c r="A10" s="341">
        <v>6</v>
      </c>
      <c r="B10" s="533" t="s">
        <v>6327</v>
      </c>
      <c r="C10" s="534">
        <v>53931</v>
      </c>
      <c r="D10" s="535" t="s">
        <v>5325</v>
      </c>
      <c r="E10" s="395" t="s">
        <v>6328</v>
      </c>
      <c r="F10" s="124" t="s">
        <v>102</v>
      </c>
      <c r="G10" s="435">
        <f t="shared" si="0"/>
        <v>2</v>
      </c>
      <c r="H10" s="344" t="s">
        <v>108</v>
      </c>
      <c r="I10" s="436">
        <f t="shared" si="1"/>
        <v>1</v>
      </c>
      <c r="J10" s="436" t="e">
        <f>+IF(#REF!="Issued",1,IF(#REF!="Not Issued",2,"Nil"))</f>
        <v>#REF!</v>
      </c>
      <c r="K10" s="437"/>
      <c r="L10" s="57"/>
    </row>
    <row r="11" spans="1:16" ht="13.5" customHeight="1" x14ac:dyDescent="0.2">
      <c r="A11" s="341">
        <v>7</v>
      </c>
      <c r="B11" s="533" t="s">
        <v>6329</v>
      </c>
      <c r="C11" s="534">
        <v>64834</v>
      </c>
      <c r="D11" s="535" t="s">
        <v>6330</v>
      </c>
      <c r="E11" s="395" t="s">
        <v>2597</v>
      </c>
      <c r="F11" s="124" t="s">
        <v>102</v>
      </c>
      <c r="G11" s="435">
        <f t="shared" si="0"/>
        <v>2</v>
      </c>
      <c r="H11" s="344" t="s">
        <v>108</v>
      </c>
      <c r="I11" s="436">
        <f t="shared" si="1"/>
        <v>1</v>
      </c>
      <c r="J11" s="436" t="e">
        <f>+IF(#REF!="Issued",1,IF(#REF!="Not Issued",2,"Nil"))</f>
        <v>#REF!</v>
      </c>
      <c r="K11" s="437"/>
      <c r="L11" s="57"/>
    </row>
    <row r="12" spans="1:16" ht="13.5" customHeight="1" x14ac:dyDescent="0.2">
      <c r="A12" s="341">
        <v>9</v>
      </c>
      <c r="B12" s="533" t="s">
        <v>6331</v>
      </c>
      <c r="C12" s="534">
        <v>64832</v>
      </c>
      <c r="D12" s="535" t="s">
        <v>6332</v>
      </c>
      <c r="E12" s="395" t="s">
        <v>6333</v>
      </c>
      <c r="F12" s="124" t="s">
        <v>102</v>
      </c>
      <c r="G12" s="435">
        <f t="shared" si="0"/>
        <v>2</v>
      </c>
      <c r="H12" s="344" t="s">
        <v>108</v>
      </c>
      <c r="I12" s="436">
        <f t="shared" si="1"/>
        <v>1</v>
      </c>
      <c r="J12" s="436" t="e">
        <f>+IF(#REF!="Issued",1,IF(#REF!="Not Issued",2,"Nil"))</f>
        <v>#REF!</v>
      </c>
      <c r="K12" s="437"/>
      <c r="L12" s="57"/>
    </row>
    <row r="13" spans="1:16" ht="13.5" customHeight="1" x14ac:dyDescent="0.2">
      <c r="A13" s="341">
        <v>10</v>
      </c>
      <c r="B13" s="533" t="s">
        <v>6303</v>
      </c>
      <c r="C13" s="534">
        <v>87269</v>
      </c>
      <c r="D13" s="535" t="s">
        <v>6304</v>
      </c>
      <c r="E13" s="395" t="s">
        <v>6305</v>
      </c>
      <c r="F13" s="124" t="s">
        <v>102</v>
      </c>
      <c r="G13" s="435">
        <f t="shared" si="0"/>
        <v>2</v>
      </c>
      <c r="H13" s="344" t="s">
        <v>17</v>
      </c>
      <c r="I13" s="436">
        <f t="shared" si="1"/>
        <v>2</v>
      </c>
      <c r="J13" s="436" t="e">
        <f>+IF(#REF!="Issued",1,IF(#REF!="Not Issued",2,"Nil"))</f>
        <v>#REF!</v>
      </c>
      <c r="K13" s="437"/>
      <c r="L13" s="57"/>
    </row>
    <row r="14" spans="1:16" ht="13.5" customHeight="1" x14ac:dyDescent="0.2">
      <c r="A14" s="341">
        <v>11</v>
      </c>
      <c r="B14" s="533" t="s">
        <v>6306</v>
      </c>
      <c r="C14" s="534">
        <v>87270</v>
      </c>
      <c r="D14" s="535" t="s">
        <v>6307</v>
      </c>
      <c r="E14" s="395" t="s">
        <v>6308</v>
      </c>
      <c r="F14" s="124" t="s">
        <v>102</v>
      </c>
      <c r="G14" s="435">
        <f t="shared" si="0"/>
        <v>2</v>
      </c>
      <c r="H14" s="344" t="s">
        <v>17</v>
      </c>
      <c r="I14" s="436">
        <f t="shared" si="1"/>
        <v>2</v>
      </c>
      <c r="J14" s="436"/>
      <c r="K14" s="437"/>
      <c r="L14" s="57"/>
    </row>
    <row r="15" spans="1:16" ht="13.5" customHeight="1" x14ac:dyDescent="0.2">
      <c r="A15" s="341">
        <v>12</v>
      </c>
      <c r="B15" s="533" t="s">
        <v>6313</v>
      </c>
      <c r="C15" s="534">
        <v>57009</v>
      </c>
      <c r="D15" s="535" t="s">
        <v>6314</v>
      </c>
      <c r="E15" s="395" t="s">
        <v>6315</v>
      </c>
      <c r="F15" s="124" t="s">
        <v>102</v>
      </c>
      <c r="G15" s="435">
        <f t="shared" si="0"/>
        <v>2</v>
      </c>
      <c r="H15" s="344" t="s">
        <v>17</v>
      </c>
      <c r="I15" s="436">
        <f t="shared" si="1"/>
        <v>2</v>
      </c>
      <c r="J15" s="436"/>
      <c r="K15" s="437"/>
      <c r="L15" s="57"/>
    </row>
    <row r="16" spans="1:16" ht="13.5" customHeight="1" x14ac:dyDescent="0.2">
      <c r="A16" s="341">
        <v>13</v>
      </c>
      <c r="B16" s="533" t="s">
        <v>6316</v>
      </c>
      <c r="C16" s="534">
        <v>87271</v>
      </c>
      <c r="D16" s="535" t="s">
        <v>6317</v>
      </c>
      <c r="E16" s="395" t="s">
        <v>3641</v>
      </c>
      <c r="F16" s="124" t="s">
        <v>102</v>
      </c>
      <c r="G16" s="435">
        <f t="shared" si="0"/>
        <v>2</v>
      </c>
      <c r="H16" s="344" t="s">
        <v>17</v>
      </c>
      <c r="I16" s="436">
        <f t="shared" si="1"/>
        <v>2</v>
      </c>
      <c r="J16" s="436"/>
      <c r="K16" s="437"/>
      <c r="L16" s="57"/>
    </row>
    <row r="17" spans="1:16" ht="13.5" customHeight="1" x14ac:dyDescent="0.2">
      <c r="A17" s="341">
        <v>14</v>
      </c>
      <c r="B17" s="533" t="s">
        <v>6324</v>
      </c>
      <c r="C17" s="534">
        <v>57736</v>
      </c>
      <c r="D17" s="535" t="s">
        <v>6325</v>
      </c>
      <c r="E17" s="395" t="s">
        <v>6326</v>
      </c>
      <c r="F17" s="124" t="s">
        <v>106</v>
      </c>
      <c r="G17" s="435">
        <f t="shared" si="0"/>
        <v>1</v>
      </c>
      <c r="H17" s="344" t="s">
        <v>17</v>
      </c>
      <c r="I17" s="436">
        <f t="shared" si="1"/>
        <v>2</v>
      </c>
      <c r="J17" s="436"/>
      <c r="K17" s="437"/>
      <c r="L17" s="57"/>
    </row>
    <row r="18" spans="1:16" ht="10.5" customHeight="1" x14ac:dyDescent="0.2">
      <c r="A18" s="438"/>
      <c r="B18" s="439"/>
      <c r="C18" s="440"/>
      <c r="D18" s="440"/>
      <c r="E18" s="441"/>
      <c r="F18" s="442"/>
      <c r="G18" s="438"/>
      <c r="H18" s="438"/>
      <c r="I18" s="438"/>
      <c r="J18" s="443"/>
      <c r="K18" s="438"/>
      <c r="L18" s="438"/>
    </row>
    <row r="19" spans="1:16" ht="16.5" thickBot="1" x14ac:dyDescent="0.3">
      <c r="A19" s="444" t="s">
        <v>6334</v>
      </c>
      <c r="B19" s="439"/>
      <c r="C19" s="440"/>
      <c r="D19" s="440"/>
      <c r="E19" s="438"/>
      <c r="F19" s="442"/>
      <c r="G19" s="438"/>
      <c r="H19" s="438"/>
      <c r="I19" s="438"/>
      <c r="J19" s="438"/>
      <c r="K19" s="438"/>
      <c r="L19" s="438"/>
      <c r="N19" s="426"/>
      <c r="P19" s="425"/>
    </row>
    <row r="20" spans="1:16" s="454" customFormat="1" ht="15" customHeight="1" x14ac:dyDescent="0.25">
      <c r="A20" s="445" t="s">
        <v>107</v>
      </c>
      <c r="B20" s="446">
        <f>+COUNTIF(G5:G17,1)</f>
        <v>1</v>
      </c>
      <c r="C20" s="447"/>
      <c r="D20" s="448" t="s">
        <v>108</v>
      </c>
      <c r="E20" s="449"/>
      <c r="F20" s="450"/>
      <c r="G20" s="451"/>
      <c r="H20" s="446">
        <f>+COUNTIF(I5:I17,1)</f>
        <v>8</v>
      </c>
      <c r="I20" s="450"/>
      <c r="J20" s="452"/>
      <c r="K20" s="452"/>
      <c r="L20" s="453"/>
    </row>
    <row r="21" spans="1:16" s="454" customFormat="1" ht="15" customHeight="1" x14ac:dyDescent="0.25">
      <c r="A21" s="455" t="s">
        <v>111</v>
      </c>
      <c r="B21" s="456">
        <f>+COUNTIF(G5:G17,2)</f>
        <v>12</v>
      </c>
      <c r="C21" s="457"/>
      <c r="D21" s="458" t="s">
        <v>17</v>
      </c>
      <c r="E21" s="459"/>
      <c r="F21" s="460"/>
      <c r="G21" s="439"/>
      <c r="H21" s="456">
        <f>+COUNTIF(I5:I17,2)</f>
        <v>5</v>
      </c>
      <c r="I21" s="460"/>
      <c r="J21" s="452"/>
      <c r="K21" s="452"/>
      <c r="L21" s="453"/>
    </row>
    <row r="22" spans="1:16" s="454" customFormat="1" ht="15" customHeight="1" thickBot="1" x14ac:dyDescent="0.3">
      <c r="A22" s="461" t="s">
        <v>0</v>
      </c>
      <c r="B22" s="462">
        <f>SUM(B20:B21)</f>
        <v>13</v>
      </c>
      <c r="C22" s="463"/>
      <c r="D22" s="464" t="s">
        <v>0</v>
      </c>
      <c r="E22" s="465"/>
      <c r="F22" s="465"/>
      <c r="G22" s="466"/>
      <c r="H22" s="467">
        <f>SUM(H20:H21)</f>
        <v>13</v>
      </c>
      <c r="I22" s="465"/>
      <c r="J22" s="452"/>
      <c r="K22" s="452"/>
      <c r="L22" s="453"/>
    </row>
    <row r="23" spans="1:16" s="469" customFormat="1" ht="16.5" customHeight="1" x14ac:dyDescent="0.2">
      <c r="A23" s="442"/>
      <c r="B23" s="439"/>
      <c r="C23" s="468"/>
      <c r="E23" s="452"/>
      <c r="G23" s="468"/>
      <c r="I23" s="442"/>
      <c r="J23" s="452"/>
      <c r="K23" s="452"/>
      <c r="L23" s="452"/>
    </row>
  </sheetData>
  <sortState ref="B5:H17">
    <sortCondition ref="H5:H17"/>
  </sortState>
  <mergeCells count="9">
    <mergeCell ref="A1:K1"/>
    <mergeCell ref="A2:K2"/>
    <mergeCell ref="A3:A4"/>
    <mergeCell ref="B3:B4"/>
    <mergeCell ref="C3:C4"/>
    <mergeCell ref="D3:D4"/>
    <mergeCell ref="E3:E4"/>
    <mergeCell ref="H3:H4"/>
    <mergeCell ref="K3:K4"/>
  </mergeCells>
  <conditionalFormatting sqref="H9:H16">
    <cfRule type="cellIs" dxfId="191" priority="31" stopIfTrue="1" operator="equal">
      <formula>"Dropped"</formula>
    </cfRule>
    <cfRule type="cellIs" dxfId="190" priority="32" stopIfTrue="1" operator="equal">
      <formula>"Left"</formula>
    </cfRule>
    <cfRule type="cellIs" dxfId="189" priority="33" stopIfTrue="1" operator="equal">
      <formula>"Incomplete"</formula>
    </cfRule>
    <cfRule type="cellIs" dxfId="188" priority="34" stopIfTrue="1" operator="equal">
      <formula>"Complete"</formula>
    </cfRule>
  </conditionalFormatting>
  <conditionalFormatting sqref="H5:H8">
    <cfRule type="cellIs" dxfId="187" priority="21" stopIfTrue="1" operator="equal">
      <formula>"Dropped"</formula>
    </cfRule>
    <cfRule type="cellIs" dxfId="186" priority="22" stopIfTrue="1" operator="equal">
      <formula>"Left"</formula>
    </cfRule>
    <cfRule type="cellIs" dxfId="185" priority="23" stopIfTrue="1" operator="equal">
      <formula>"Incomplete"</formula>
    </cfRule>
    <cfRule type="cellIs" dxfId="184" priority="24" stopIfTrue="1" operator="equal">
      <formula>"Complete"</formula>
    </cfRule>
  </conditionalFormatting>
  <conditionalFormatting sqref="H17">
    <cfRule type="cellIs" dxfId="183" priority="7" stopIfTrue="1" operator="equal">
      <formula>"Dropped"</formula>
    </cfRule>
    <cfRule type="cellIs" dxfId="182" priority="8" stopIfTrue="1" operator="equal">
      <formula>"Left"</formula>
    </cfRule>
    <cfRule type="cellIs" dxfId="181" priority="9" stopIfTrue="1" operator="equal">
      <formula>"Incomplete"</formula>
    </cfRule>
    <cfRule type="cellIs" dxfId="180" priority="10" stopIfTrue="1" operator="equal">
      <formula>"Complete"</formula>
    </cfRule>
  </conditionalFormatting>
  <conditionalFormatting sqref="H17">
    <cfRule type="cellIs" dxfId="179" priority="1" stopIfTrue="1" operator="equal">
      <formula>"Dropped"</formula>
    </cfRule>
    <cfRule type="cellIs" dxfId="178" priority="2" stopIfTrue="1" operator="equal">
      <formula>"Left"</formula>
    </cfRule>
    <cfRule type="cellIs" dxfId="177" priority="3" stopIfTrue="1" operator="equal">
      <formula>"Incomplete"</formula>
    </cfRule>
    <cfRule type="cellIs" dxfId="176" priority="4" stopIfTrue="1" operator="equal">
      <formula>"Complete"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7"/>
  <sheetViews>
    <sheetView zoomScaleNormal="100" workbookViewId="0">
      <selection activeCell="N16" sqref="N16"/>
    </sheetView>
  </sheetViews>
  <sheetFormatPr defaultRowHeight="12.75" x14ac:dyDescent="0.2"/>
  <cols>
    <col min="1" max="1" width="4.85546875" style="425" customWidth="1"/>
    <col min="2" max="2" width="14.7109375" style="470" customWidth="1"/>
    <col min="3" max="3" width="6" style="471" customWidth="1"/>
    <col min="4" max="4" width="35.7109375" style="471" bestFit="1" customWidth="1"/>
    <col min="5" max="5" width="27.7109375" style="472" hidden="1" customWidth="1"/>
    <col min="6" max="6" width="5.85546875" style="473" hidden="1" customWidth="1"/>
    <col min="7" max="7" width="2.7109375" style="425" hidden="1" customWidth="1"/>
    <col min="8" max="8" width="10" style="425" bestFit="1" customWidth="1"/>
    <col min="9" max="9" width="5" style="425" hidden="1" customWidth="1"/>
    <col min="10" max="10" width="6.140625" style="474" hidden="1" customWidth="1"/>
    <col min="11" max="11" width="9.42578125" style="425" customWidth="1"/>
    <col min="12" max="12" width="11" style="425" hidden="1" customWidth="1"/>
    <col min="13" max="14" width="9.140625" style="425"/>
    <col min="15" max="15" width="9.5703125" style="425" customWidth="1"/>
    <col min="16" max="16" width="9.140625" style="426"/>
    <col min="17" max="16384" width="9.140625" style="425"/>
  </cols>
  <sheetData>
    <row r="1" spans="1:16" ht="24.75" x14ac:dyDescent="0.5">
      <c r="A1" s="634" t="s">
        <v>6273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N1" s="426"/>
      <c r="P1" s="425"/>
    </row>
    <row r="2" spans="1:16" ht="25.5" thickBot="1" x14ac:dyDescent="0.55000000000000004">
      <c r="A2" s="536" t="s">
        <v>51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N2" s="426"/>
      <c r="P2" s="425"/>
    </row>
    <row r="3" spans="1:16" s="429" customFormat="1" ht="12.75" customHeight="1" x14ac:dyDescent="0.2">
      <c r="A3" s="636" t="s">
        <v>79</v>
      </c>
      <c r="B3" s="638" t="s">
        <v>80</v>
      </c>
      <c r="C3" s="640" t="s">
        <v>6274</v>
      </c>
      <c r="D3" s="640" t="s">
        <v>82</v>
      </c>
      <c r="E3" s="642" t="s">
        <v>83</v>
      </c>
      <c r="F3" s="427" t="s">
        <v>274</v>
      </c>
      <c r="G3" s="427"/>
      <c r="H3" s="644" t="s">
        <v>85</v>
      </c>
      <c r="I3" s="428"/>
      <c r="J3" s="183" t="s">
        <v>89</v>
      </c>
      <c r="K3" s="646" t="s">
        <v>92</v>
      </c>
      <c r="L3" s="425"/>
      <c r="N3" s="430"/>
    </row>
    <row r="4" spans="1:16" s="429" customFormat="1" ht="12.75" customHeight="1" thickBot="1" x14ac:dyDescent="0.25">
      <c r="A4" s="637"/>
      <c r="B4" s="639"/>
      <c r="C4" s="641"/>
      <c r="D4" s="641"/>
      <c r="E4" s="643"/>
      <c r="F4" s="431" t="s">
        <v>95</v>
      </c>
      <c r="G4" s="432"/>
      <c r="H4" s="645"/>
      <c r="I4" s="433"/>
      <c r="J4" s="184" t="s">
        <v>97</v>
      </c>
      <c r="K4" s="647"/>
      <c r="L4" s="425"/>
      <c r="N4" s="430"/>
    </row>
    <row r="5" spans="1:16" ht="13.5" customHeight="1" x14ac:dyDescent="0.2">
      <c r="A5" s="434">
        <v>1</v>
      </c>
      <c r="B5" s="533" t="s">
        <v>6275</v>
      </c>
      <c r="C5" s="534">
        <v>56857</v>
      </c>
      <c r="D5" s="535" t="s">
        <v>6276</v>
      </c>
      <c r="E5" s="395" t="s">
        <v>6277</v>
      </c>
      <c r="F5" s="124" t="s">
        <v>102</v>
      </c>
      <c r="G5" s="435">
        <f t="shared" ref="G5:G11" si="0">+IF(F5="M",1,IF(F5="f",2,IF(F5="Civ",3,"Error")))</f>
        <v>2</v>
      </c>
      <c r="H5" s="344" t="s">
        <v>108</v>
      </c>
      <c r="I5" s="436">
        <f>+IF(H5="Studying",5,IF(H5="Complete",1,IF(H5="Incomplete",2,IF(H5="Left",3,IF(H5="Dropped",4,"Error")))))</f>
        <v>1</v>
      </c>
      <c r="J5" s="436" t="e">
        <f>+IF(#REF!="Issued",1,IF(#REF!="Not Issued",2,"Nil"))</f>
        <v>#REF!</v>
      </c>
      <c r="K5" s="437"/>
      <c r="L5" s="57" t="s">
        <v>6278</v>
      </c>
    </row>
    <row r="6" spans="1:16" ht="13.5" customHeight="1" x14ac:dyDescent="0.2">
      <c r="A6" s="341">
        <f t="shared" ref="A6" si="1">+A5+1</f>
        <v>2</v>
      </c>
      <c r="B6" s="533" t="s">
        <v>6279</v>
      </c>
      <c r="C6" s="534">
        <v>60152</v>
      </c>
      <c r="D6" s="535" t="s">
        <v>6280</v>
      </c>
      <c r="E6" s="395" t="s">
        <v>1607</v>
      </c>
      <c r="F6" s="124" t="s">
        <v>102</v>
      </c>
      <c r="G6" s="435">
        <f t="shared" si="0"/>
        <v>2</v>
      </c>
      <c r="H6" s="344" t="s">
        <v>108</v>
      </c>
      <c r="I6" s="436">
        <f t="shared" ref="I6:I11" si="2">+IF(H6="Studying",5,IF(H6="Complete",1,IF(H6="Incomplete",2,IF(H6="Left",3,IF(H6="Dropped",4,"Error")))))</f>
        <v>1</v>
      </c>
      <c r="J6" s="436" t="e">
        <f>+IF(#REF!="Issued",1,IF(#REF!="Not Issued",2,"Nil"))</f>
        <v>#REF!</v>
      </c>
      <c r="K6" s="437"/>
      <c r="L6" s="57" t="s">
        <v>6281</v>
      </c>
    </row>
    <row r="7" spans="1:16" ht="13.5" customHeight="1" x14ac:dyDescent="0.2">
      <c r="A7" s="341">
        <v>3</v>
      </c>
      <c r="B7" s="533" t="s">
        <v>6282</v>
      </c>
      <c r="C7" s="534">
        <v>54402</v>
      </c>
      <c r="D7" s="535" t="s">
        <v>6283</v>
      </c>
      <c r="E7" s="395" t="s">
        <v>6284</v>
      </c>
      <c r="F7" s="124" t="s">
        <v>106</v>
      </c>
      <c r="G7" s="435">
        <f t="shared" si="0"/>
        <v>1</v>
      </c>
      <c r="H7" s="344" t="s">
        <v>108</v>
      </c>
      <c r="I7" s="436">
        <f t="shared" si="2"/>
        <v>1</v>
      </c>
      <c r="J7" s="436" t="e">
        <f>+IF(#REF!="Issued",1,IF(#REF!="Not Issued",2,"Nil"))</f>
        <v>#REF!</v>
      </c>
      <c r="K7" s="437"/>
      <c r="L7" s="57" t="s">
        <v>6285</v>
      </c>
    </row>
    <row r="8" spans="1:16" ht="13.5" customHeight="1" x14ac:dyDescent="0.2">
      <c r="A8" s="341">
        <v>4</v>
      </c>
      <c r="B8" s="533" t="s">
        <v>6286</v>
      </c>
      <c r="C8" s="534">
        <v>84442</v>
      </c>
      <c r="D8" s="535" t="s">
        <v>6287</v>
      </c>
      <c r="E8" s="395" t="s">
        <v>6288</v>
      </c>
      <c r="F8" s="124" t="s">
        <v>102</v>
      </c>
      <c r="G8" s="435">
        <f t="shared" si="0"/>
        <v>2</v>
      </c>
      <c r="H8" s="344" t="s">
        <v>108</v>
      </c>
      <c r="I8" s="436">
        <f t="shared" si="2"/>
        <v>1</v>
      </c>
      <c r="J8" s="436" t="e">
        <f>+IF(#REF!="Issued",1,IF(#REF!="Not Issued",2,"Nil"))</f>
        <v>#REF!</v>
      </c>
      <c r="K8" s="437"/>
      <c r="L8" s="57" t="s">
        <v>6289</v>
      </c>
    </row>
    <row r="9" spans="1:16" ht="13.5" customHeight="1" x14ac:dyDescent="0.2">
      <c r="A9" s="341">
        <v>5</v>
      </c>
      <c r="B9" s="533" t="s">
        <v>6290</v>
      </c>
      <c r="C9" s="534">
        <v>84443</v>
      </c>
      <c r="D9" s="535" t="s">
        <v>6291</v>
      </c>
      <c r="E9" s="395" t="s">
        <v>2232</v>
      </c>
      <c r="F9" s="124" t="s">
        <v>102</v>
      </c>
      <c r="G9" s="435">
        <f t="shared" si="0"/>
        <v>2</v>
      </c>
      <c r="H9" s="344" t="s">
        <v>108</v>
      </c>
      <c r="I9" s="436">
        <f t="shared" si="2"/>
        <v>1</v>
      </c>
      <c r="J9" s="436" t="e">
        <f>+IF(#REF!="Issued",1,IF(#REF!="Not Issued",2,"Nil"))</f>
        <v>#REF!</v>
      </c>
      <c r="K9" s="437"/>
      <c r="L9" s="57"/>
    </row>
    <row r="10" spans="1:16" ht="13.5" customHeight="1" x14ac:dyDescent="0.2">
      <c r="A10" s="341">
        <v>6</v>
      </c>
      <c r="B10" s="533" t="s">
        <v>6292</v>
      </c>
      <c r="C10" s="534">
        <v>84209</v>
      </c>
      <c r="D10" s="535" t="s">
        <v>6293</v>
      </c>
      <c r="E10" s="395" t="s">
        <v>6294</v>
      </c>
      <c r="F10" s="124" t="s">
        <v>102</v>
      </c>
      <c r="G10" s="435">
        <f t="shared" si="0"/>
        <v>2</v>
      </c>
      <c r="H10" s="344" t="s">
        <v>108</v>
      </c>
      <c r="I10" s="436">
        <f t="shared" si="2"/>
        <v>1</v>
      </c>
      <c r="J10" s="436" t="e">
        <f>+IF(#REF!="Issued",1,IF(#REF!="Not Issued",2,"Nil"))</f>
        <v>#REF!</v>
      </c>
      <c r="K10" s="437"/>
      <c r="L10" s="57"/>
    </row>
    <row r="11" spans="1:16" ht="13.5" customHeight="1" x14ac:dyDescent="0.2">
      <c r="A11" s="341">
        <v>7</v>
      </c>
      <c r="B11" s="533" t="s">
        <v>6295</v>
      </c>
      <c r="C11" s="534">
        <v>57706</v>
      </c>
      <c r="D11" s="535" t="s">
        <v>2257</v>
      </c>
      <c r="E11" s="395" t="s">
        <v>6296</v>
      </c>
      <c r="F11" s="124" t="s">
        <v>102</v>
      </c>
      <c r="G11" s="435">
        <f t="shared" si="0"/>
        <v>2</v>
      </c>
      <c r="H11" s="344" t="s">
        <v>108</v>
      </c>
      <c r="I11" s="436">
        <f t="shared" si="2"/>
        <v>1</v>
      </c>
      <c r="J11" s="436" t="e">
        <f>+IF(#REF!="Issued",1,IF(#REF!="Not Issued",2,"Nil"))</f>
        <v>#REF!</v>
      </c>
      <c r="K11" s="437"/>
      <c r="L11" s="57"/>
    </row>
    <row r="12" spans="1:16" ht="10.5" customHeight="1" x14ac:dyDescent="0.2">
      <c r="A12" s="438"/>
      <c r="B12" s="439"/>
      <c r="C12" s="440"/>
      <c r="D12" s="440"/>
      <c r="E12" s="441"/>
      <c r="F12" s="442"/>
      <c r="G12" s="438"/>
      <c r="H12" s="438"/>
      <c r="I12" s="438"/>
      <c r="J12" s="443"/>
      <c r="K12" s="438"/>
      <c r="L12" s="438"/>
    </row>
    <row r="13" spans="1:16" ht="16.5" thickBot="1" x14ac:dyDescent="0.3">
      <c r="A13" s="444" t="s">
        <v>6297</v>
      </c>
      <c r="B13" s="439"/>
      <c r="C13" s="440"/>
      <c r="D13" s="440"/>
      <c r="E13" s="438"/>
      <c r="F13" s="442"/>
      <c r="G13" s="438"/>
      <c r="H13" s="438"/>
      <c r="I13" s="438"/>
      <c r="J13" s="438"/>
      <c r="K13" s="438"/>
      <c r="L13" s="438"/>
      <c r="N13" s="426"/>
      <c r="P13" s="425"/>
    </row>
    <row r="14" spans="1:16" s="454" customFormat="1" ht="15" customHeight="1" x14ac:dyDescent="0.25">
      <c r="A14" s="445" t="s">
        <v>107</v>
      </c>
      <c r="B14" s="446">
        <f>+COUNTIF(G5:G11,1)</f>
        <v>1</v>
      </c>
      <c r="C14" s="447"/>
      <c r="D14" s="448" t="s">
        <v>108</v>
      </c>
      <c r="E14" s="449"/>
      <c r="F14" s="450"/>
      <c r="G14" s="451"/>
      <c r="H14" s="446">
        <f>+COUNTIF(I5:I11,1)</f>
        <v>7</v>
      </c>
      <c r="I14" s="450"/>
      <c r="J14" s="452"/>
      <c r="K14" s="452"/>
      <c r="L14" s="453"/>
    </row>
    <row r="15" spans="1:16" s="454" customFormat="1" ht="15" customHeight="1" x14ac:dyDescent="0.25">
      <c r="A15" s="455" t="s">
        <v>111</v>
      </c>
      <c r="B15" s="456">
        <f>+COUNTIF(G5:G11,2)</f>
        <v>6</v>
      </c>
      <c r="C15" s="457"/>
      <c r="D15" s="458" t="s">
        <v>17</v>
      </c>
      <c r="E15" s="459"/>
      <c r="F15" s="460"/>
      <c r="G15" s="439"/>
      <c r="H15" s="456">
        <f>+COUNTIF(I5:I11,2)</f>
        <v>0</v>
      </c>
      <c r="I15" s="460"/>
      <c r="J15" s="452"/>
      <c r="K15" s="452"/>
      <c r="L15" s="453"/>
    </row>
    <row r="16" spans="1:16" s="454" customFormat="1" ht="15" customHeight="1" thickBot="1" x14ac:dyDescent="0.3">
      <c r="A16" s="461" t="s">
        <v>0</v>
      </c>
      <c r="B16" s="462">
        <f>SUM(B14:B15)</f>
        <v>7</v>
      </c>
      <c r="C16" s="463"/>
      <c r="D16" s="464" t="s">
        <v>0</v>
      </c>
      <c r="E16" s="465"/>
      <c r="F16" s="465"/>
      <c r="G16" s="466"/>
      <c r="H16" s="467">
        <f>SUM(H14:H15)</f>
        <v>7</v>
      </c>
      <c r="I16" s="465"/>
      <c r="J16" s="452"/>
      <c r="K16" s="452"/>
      <c r="L16" s="453"/>
    </row>
    <row r="17" spans="1:12" s="469" customFormat="1" ht="16.5" customHeight="1" x14ac:dyDescent="0.2">
      <c r="A17" s="442"/>
      <c r="B17" s="439"/>
      <c r="C17" s="468"/>
      <c r="E17" s="452"/>
      <c r="G17" s="468"/>
      <c r="I17" s="442"/>
      <c r="J17" s="452"/>
      <c r="K17" s="452"/>
      <c r="L17" s="452"/>
    </row>
  </sheetData>
  <mergeCells count="8">
    <mergeCell ref="K3:K4"/>
    <mergeCell ref="A1:K1"/>
    <mergeCell ref="A3:A4"/>
    <mergeCell ref="B3:B4"/>
    <mergeCell ref="C3:C4"/>
    <mergeCell ref="D3:D4"/>
    <mergeCell ref="E3:E4"/>
    <mergeCell ref="H3:H4"/>
  </mergeCells>
  <conditionalFormatting sqref="H5:H6 H8:H11">
    <cfRule type="cellIs" dxfId="175" priority="13" stopIfTrue="1" operator="equal">
      <formula>"Dropped"</formula>
    </cfRule>
    <cfRule type="cellIs" dxfId="174" priority="14" stopIfTrue="1" operator="equal">
      <formula>"Left"</formula>
    </cfRule>
    <cfRule type="cellIs" dxfId="173" priority="15" stopIfTrue="1" operator="equal">
      <formula>"Incomplete"</formula>
    </cfRule>
    <cfRule type="cellIs" dxfId="172" priority="16" stopIfTrue="1" operator="equal">
      <formula>"Complete"</formula>
    </cfRule>
  </conditionalFormatting>
  <conditionalFormatting sqref="H11">
    <cfRule type="cellIs" dxfId="171" priority="9" stopIfTrue="1" operator="equal">
      <formula>"Dropped"</formula>
    </cfRule>
    <cfRule type="cellIs" dxfId="170" priority="10" stopIfTrue="1" operator="equal">
      <formula>"Left"</formula>
    </cfRule>
    <cfRule type="cellIs" dxfId="169" priority="11" stopIfTrue="1" operator="equal">
      <formula>"Incomplete"</formula>
    </cfRule>
    <cfRule type="cellIs" dxfId="168" priority="12" stopIfTrue="1" operator="equal">
      <formula>"Complete"</formula>
    </cfRule>
  </conditionalFormatting>
  <conditionalFormatting sqref="H7">
    <cfRule type="cellIs" dxfId="167" priority="3" stopIfTrue="1" operator="equal">
      <formula>"Dropped"</formula>
    </cfRule>
    <cfRule type="cellIs" dxfId="166" priority="4" stopIfTrue="1" operator="equal">
      <formula>"Left"</formula>
    </cfRule>
    <cfRule type="cellIs" dxfId="165" priority="5" stopIfTrue="1" operator="equal">
      <formula>"Incomplete"</formula>
    </cfRule>
    <cfRule type="cellIs" dxfId="164" priority="6" stopIfTrue="1" operator="equal">
      <formula>"Complete"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30"/>
  <sheetViews>
    <sheetView workbookViewId="0">
      <selection activeCell="D15" sqref="D15"/>
    </sheetView>
  </sheetViews>
  <sheetFormatPr defaultRowHeight="12.75" x14ac:dyDescent="0.2"/>
  <cols>
    <col min="1" max="1" width="5.85546875" style="425" customWidth="1"/>
    <col min="2" max="2" width="14.5703125" style="486" bestFit="1" customWidth="1"/>
    <col min="3" max="3" width="7.42578125" style="471" bestFit="1" customWidth="1"/>
    <col min="4" max="4" width="33.5703125" style="471" customWidth="1"/>
    <col min="5" max="5" width="31.5703125" style="472" hidden="1" customWidth="1"/>
    <col min="6" max="6" width="6.42578125" style="473" hidden="1" customWidth="1"/>
    <col min="7" max="7" width="5" style="425" hidden="1" customWidth="1"/>
    <col min="8" max="8" width="9.7109375" style="425" customWidth="1"/>
    <col min="9" max="9" width="5" style="425" hidden="1" customWidth="1"/>
    <col min="10" max="10" width="6.140625" style="425" hidden="1" customWidth="1"/>
    <col min="11" max="11" width="12.5703125" style="425" hidden="1" customWidth="1"/>
    <col min="12" max="12" width="10.5703125" style="474" hidden="1" customWidth="1"/>
    <col min="13" max="13" width="15.85546875" style="425" bestFit="1" customWidth="1"/>
    <col min="14" max="14" width="11" style="425" hidden="1" customWidth="1"/>
    <col min="15" max="15" width="15.140625" style="425" bestFit="1" customWidth="1"/>
    <col min="16" max="16" width="8.5703125" style="426" customWidth="1"/>
    <col min="17" max="17" width="38.28515625" style="425" bestFit="1" customWidth="1"/>
    <col min="18" max="16384" width="9.140625" style="425"/>
  </cols>
  <sheetData>
    <row r="1" spans="1:13" ht="23.25" customHeight="1" x14ac:dyDescent="0.5">
      <c r="A1" s="634" t="s">
        <v>6273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</row>
    <row r="2" spans="1:13" ht="20.25" customHeight="1" thickBot="1" x14ac:dyDescent="0.5">
      <c r="A2" s="537" t="s">
        <v>6822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</row>
    <row r="3" spans="1:13" ht="20.25" customHeight="1" x14ac:dyDescent="0.2">
      <c r="A3" s="636" t="s">
        <v>79</v>
      </c>
      <c r="B3" s="648" t="s">
        <v>80</v>
      </c>
      <c r="C3" s="640" t="s">
        <v>6274</v>
      </c>
      <c r="D3" s="640" t="s">
        <v>82</v>
      </c>
      <c r="E3" s="648" t="s">
        <v>83</v>
      </c>
      <c r="F3" s="427" t="s">
        <v>274</v>
      </c>
      <c r="G3" s="427"/>
      <c r="H3" s="644" t="s">
        <v>85</v>
      </c>
      <c r="I3" s="428"/>
      <c r="J3" s="183" t="s">
        <v>89</v>
      </c>
      <c r="K3" s="183"/>
      <c r="L3" s="183" t="s">
        <v>160</v>
      </c>
      <c r="M3" s="646" t="s">
        <v>92</v>
      </c>
    </row>
    <row r="4" spans="1:13" ht="20.25" customHeight="1" thickBot="1" x14ac:dyDescent="0.25">
      <c r="A4" s="637"/>
      <c r="B4" s="649"/>
      <c r="C4" s="641"/>
      <c r="D4" s="641"/>
      <c r="E4" s="649"/>
      <c r="F4" s="431" t="s">
        <v>95</v>
      </c>
      <c r="G4" s="432"/>
      <c r="H4" s="645"/>
      <c r="I4" s="433"/>
      <c r="J4" s="184" t="s">
        <v>97</v>
      </c>
      <c r="K4" s="184"/>
      <c r="L4" s="475" t="s">
        <v>97</v>
      </c>
      <c r="M4" s="647"/>
    </row>
    <row r="5" spans="1:13" ht="16.5" customHeight="1" x14ac:dyDescent="0.2">
      <c r="A5" s="341">
        <v>1</v>
      </c>
      <c r="B5" s="538" t="s">
        <v>6823</v>
      </c>
      <c r="C5" s="534">
        <v>56796</v>
      </c>
      <c r="D5" s="539" t="s">
        <v>6824</v>
      </c>
      <c r="E5" s="342" t="s">
        <v>6825</v>
      </c>
      <c r="F5" s="124" t="s">
        <v>106</v>
      </c>
      <c r="G5" s="436">
        <f t="shared" ref="G5:G36" si="0">+IF(F5="M",1,IF(F5="f",2,IF(F5="Civ",3,"Error")))</f>
        <v>1</v>
      </c>
      <c r="H5" s="207" t="s">
        <v>108</v>
      </c>
      <c r="I5" s="436">
        <f t="shared" ref="I5:I68" si="1">+IF(H5="Studying",5,IF(H5="Complete",1,IF(H5="Incomplete",2,IF(H5="Left",3,IF(H5="Dropped",4,"Error")))))</f>
        <v>1</v>
      </c>
      <c r="J5" s="436" t="e">
        <f>+IF(#REF!="Issued",1,IF(#REF!="Not Issued",2,"Nil"))</f>
        <v>#REF!</v>
      </c>
      <c r="K5" s="476" t="s">
        <v>6335</v>
      </c>
      <c r="L5" s="409"/>
      <c r="M5" s="477"/>
    </row>
    <row r="6" spans="1:13" ht="16.5" customHeight="1" x14ac:dyDescent="0.2">
      <c r="A6" s="341">
        <v>2</v>
      </c>
      <c r="B6" s="538" t="s">
        <v>6826</v>
      </c>
      <c r="C6" s="534">
        <v>86969</v>
      </c>
      <c r="D6" s="539" t="s">
        <v>6827</v>
      </c>
      <c r="E6" s="342" t="s">
        <v>6828</v>
      </c>
      <c r="F6" s="124" t="s">
        <v>106</v>
      </c>
      <c r="G6" s="436">
        <f t="shared" si="0"/>
        <v>1</v>
      </c>
      <c r="H6" s="207" t="s">
        <v>108</v>
      </c>
      <c r="I6" s="436">
        <f t="shared" si="1"/>
        <v>1</v>
      </c>
      <c r="J6" s="436" t="e">
        <f>+IF(#REF!="Issued",1,IF(#REF!="Not Issued",2,"Nil"))</f>
        <v>#REF!</v>
      </c>
      <c r="K6" s="476" t="s">
        <v>6336</v>
      </c>
      <c r="L6" s="409"/>
      <c r="M6" s="477"/>
    </row>
    <row r="7" spans="1:13" ht="16.5" customHeight="1" x14ac:dyDescent="0.2">
      <c r="A7" s="341">
        <v>3</v>
      </c>
      <c r="B7" s="538" t="s">
        <v>6829</v>
      </c>
      <c r="C7" s="534">
        <v>64698</v>
      </c>
      <c r="D7" s="539" t="s">
        <v>6830</v>
      </c>
      <c r="E7" s="342" t="s">
        <v>6831</v>
      </c>
      <c r="F7" s="124" t="s">
        <v>102</v>
      </c>
      <c r="G7" s="436">
        <f t="shared" si="0"/>
        <v>2</v>
      </c>
      <c r="H7" s="207" t="s">
        <v>108</v>
      </c>
      <c r="I7" s="436">
        <f t="shared" si="1"/>
        <v>1</v>
      </c>
      <c r="J7" s="436" t="e">
        <f>+IF(#REF!="Issued",1,IF(#REF!="Not Issued",2,"Nil"))</f>
        <v>#REF!</v>
      </c>
      <c r="K7" s="476" t="s">
        <v>6337</v>
      </c>
      <c r="L7" s="409"/>
      <c r="M7" s="477"/>
    </row>
    <row r="8" spans="1:13" ht="16.5" customHeight="1" x14ac:dyDescent="0.2">
      <c r="A8" s="341">
        <v>4</v>
      </c>
      <c r="B8" s="538" t="s">
        <v>6835</v>
      </c>
      <c r="C8" s="534">
        <v>86970</v>
      </c>
      <c r="D8" s="539" t="s">
        <v>6836</v>
      </c>
      <c r="E8" s="342" t="s">
        <v>6837</v>
      </c>
      <c r="F8" s="124" t="s">
        <v>102</v>
      </c>
      <c r="G8" s="436">
        <f t="shared" si="0"/>
        <v>2</v>
      </c>
      <c r="H8" s="207" t="s">
        <v>108</v>
      </c>
      <c r="I8" s="436">
        <f t="shared" si="1"/>
        <v>1</v>
      </c>
      <c r="J8" s="436" t="e">
        <f>+IF(#REF!="Issued",1,IF(#REF!="Not Issued",2,"Nil"))</f>
        <v>#REF!</v>
      </c>
      <c r="K8" s="476" t="s">
        <v>6338</v>
      </c>
      <c r="L8" s="409"/>
      <c r="M8" s="477"/>
    </row>
    <row r="9" spans="1:13" ht="16.5" customHeight="1" x14ac:dyDescent="0.2">
      <c r="A9" s="341">
        <v>5</v>
      </c>
      <c r="B9" s="538" t="s">
        <v>6838</v>
      </c>
      <c r="C9" s="534">
        <v>64644</v>
      </c>
      <c r="D9" s="539" t="s">
        <v>6839</v>
      </c>
      <c r="E9" s="342" t="s">
        <v>6840</v>
      </c>
      <c r="F9" s="124" t="s">
        <v>102</v>
      </c>
      <c r="G9" s="436">
        <f t="shared" si="0"/>
        <v>2</v>
      </c>
      <c r="H9" s="207" t="s">
        <v>108</v>
      </c>
      <c r="I9" s="436">
        <f t="shared" si="1"/>
        <v>1</v>
      </c>
      <c r="J9" s="436" t="e">
        <f>+IF(#REF!="Issued",1,IF(#REF!="Not Issued",2,"Nil"))</f>
        <v>#REF!</v>
      </c>
      <c r="K9" s="476" t="s">
        <v>6339</v>
      </c>
      <c r="L9" s="409"/>
      <c r="M9" s="477"/>
    </row>
    <row r="10" spans="1:13" ht="16.5" customHeight="1" x14ac:dyDescent="0.2">
      <c r="A10" s="341">
        <v>6</v>
      </c>
      <c r="B10" s="538" t="s">
        <v>6844</v>
      </c>
      <c r="C10" s="534">
        <v>86972</v>
      </c>
      <c r="D10" s="539" t="s">
        <v>6845</v>
      </c>
      <c r="E10" s="342" t="s">
        <v>3864</v>
      </c>
      <c r="F10" s="124" t="s">
        <v>102</v>
      </c>
      <c r="G10" s="436">
        <f t="shared" si="0"/>
        <v>2</v>
      </c>
      <c r="H10" s="207" t="s">
        <v>108</v>
      </c>
      <c r="I10" s="436">
        <f t="shared" si="1"/>
        <v>1</v>
      </c>
      <c r="J10" s="436" t="e">
        <f>+IF(#REF!="Issued",1,IF(#REF!="Not Issued",2,"Nil"))</f>
        <v>#REF!</v>
      </c>
      <c r="K10" s="476" t="s">
        <v>6340</v>
      </c>
      <c r="L10" s="409"/>
      <c r="M10" s="477"/>
    </row>
    <row r="11" spans="1:13" ht="16.5" customHeight="1" x14ac:dyDescent="0.2">
      <c r="A11" s="341">
        <v>7</v>
      </c>
      <c r="B11" s="538" t="s">
        <v>6846</v>
      </c>
      <c r="C11" s="534">
        <v>48988</v>
      </c>
      <c r="D11" s="539" t="s">
        <v>6847</v>
      </c>
      <c r="E11" s="342" t="s">
        <v>6848</v>
      </c>
      <c r="F11" s="124" t="s">
        <v>102</v>
      </c>
      <c r="G11" s="436">
        <f t="shared" si="0"/>
        <v>2</v>
      </c>
      <c r="H11" s="207" t="s">
        <v>108</v>
      </c>
      <c r="I11" s="436">
        <f t="shared" si="1"/>
        <v>1</v>
      </c>
      <c r="J11" s="436" t="e">
        <f>+IF(#REF!="Issued",1,IF(#REF!="Not Issued",2,"Nil"))</f>
        <v>#REF!</v>
      </c>
      <c r="K11" s="476" t="s">
        <v>6341</v>
      </c>
      <c r="L11" s="409"/>
      <c r="M11" s="477"/>
    </row>
    <row r="12" spans="1:13" ht="16.5" customHeight="1" x14ac:dyDescent="0.2">
      <c r="A12" s="341">
        <v>8</v>
      </c>
      <c r="B12" s="538" t="s">
        <v>6860</v>
      </c>
      <c r="C12" s="534">
        <v>86973</v>
      </c>
      <c r="D12" s="539" t="s">
        <v>6861</v>
      </c>
      <c r="E12" s="342" t="s">
        <v>6862</v>
      </c>
      <c r="F12" s="124" t="s">
        <v>102</v>
      </c>
      <c r="G12" s="436">
        <f t="shared" si="0"/>
        <v>2</v>
      </c>
      <c r="H12" s="207" t="s">
        <v>108</v>
      </c>
      <c r="I12" s="436">
        <f t="shared" si="1"/>
        <v>1</v>
      </c>
      <c r="J12" s="436" t="e">
        <f>+IF(#REF!="Issued",1,IF(#REF!="Not Issued",2,"Nil"))</f>
        <v>#REF!</v>
      </c>
      <c r="K12" s="476" t="s">
        <v>6342</v>
      </c>
      <c r="L12" s="409"/>
      <c r="M12" s="477"/>
    </row>
    <row r="13" spans="1:13" ht="16.5" customHeight="1" x14ac:dyDescent="0.2">
      <c r="A13" s="341">
        <v>9</v>
      </c>
      <c r="B13" s="538" t="s">
        <v>6866</v>
      </c>
      <c r="C13" s="534">
        <v>64912</v>
      </c>
      <c r="D13" s="539" t="s">
        <v>6867</v>
      </c>
      <c r="E13" s="342" t="s">
        <v>1990</v>
      </c>
      <c r="F13" s="124" t="s">
        <v>106</v>
      </c>
      <c r="G13" s="436">
        <f t="shared" si="0"/>
        <v>1</v>
      </c>
      <c r="H13" s="207" t="s">
        <v>108</v>
      </c>
      <c r="I13" s="436">
        <f t="shared" si="1"/>
        <v>1</v>
      </c>
      <c r="J13" s="436" t="e">
        <f>+IF(#REF!="Issued",1,IF(#REF!="Not Issued",2,"Nil"))</f>
        <v>#REF!</v>
      </c>
      <c r="K13" s="476" t="s">
        <v>6343</v>
      </c>
      <c r="L13" s="409"/>
      <c r="M13" s="477"/>
    </row>
    <row r="14" spans="1:13" ht="16.5" customHeight="1" x14ac:dyDescent="0.2">
      <c r="A14" s="341">
        <v>10</v>
      </c>
      <c r="B14" s="538" t="s">
        <v>6873</v>
      </c>
      <c r="C14" s="534">
        <v>60337</v>
      </c>
      <c r="D14" s="539" t="s">
        <v>6874</v>
      </c>
      <c r="E14" s="342" t="s">
        <v>6875</v>
      </c>
      <c r="F14" s="124" t="s">
        <v>102</v>
      </c>
      <c r="G14" s="436">
        <f t="shared" si="0"/>
        <v>2</v>
      </c>
      <c r="H14" s="207" t="s">
        <v>108</v>
      </c>
      <c r="I14" s="436">
        <f t="shared" si="1"/>
        <v>1</v>
      </c>
      <c r="J14" s="436" t="e">
        <f>+IF(#REF!="Issued",1,IF(#REF!="Not Issued",2,"Nil"))</f>
        <v>#REF!</v>
      </c>
      <c r="K14" s="476" t="s">
        <v>6344</v>
      </c>
      <c r="L14" s="409"/>
      <c r="M14" s="477"/>
    </row>
    <row r="15" spans="1:13" ht="16.5" customHeight="1" x14ac:dyDescent="0.2">
      <c r="A15" s="341">
        <v>11</v>
      </c>
      <c r="B15" s="538" t="s">
        <v>6876</v>
      </c>
      <c r="C15" s="534">
        <v>57376</v>
      </c>
      <c r="D15" s="539" t="s">
        <v>6877</v>
      </c>
      <c r="E15" s="342" t="s">
        <v>5982</v>
      </c>
      <c r="F15" s="124" t="s">
        <v>102</v>
      </c>
      <c r="G15" s="436">
        <f t="shared" si="0"/>
        <v>2</v>
      </c>
      <c r="H15" s="207" t="s">
        <v>108</v>
      </c>
      <c r="I15" s="436">
        <f t="shared" si="1"/>
        <v>1</v>
      </c>
      <c r="J15" s="436" t="e">
        <f>+IF(#REF!="Issued",1,IF(#REF!="Not Issued",2,"Nil"))</f>
        <v>#REF!</v>
      </c>
      <c r="K15" s="476" t="s">
        <v>6345</v>
      </c>
      <c r="L15" s="409"/>
      <c r="M15" s="477"/>
    </row>
    <row r="16" spans="1:13" ht="16.5" customHeight="1" x14ac:dyDescent="0.2">
      <c r="A16" s="341">
        <v>12</v>
      </c>
      <c r="B16" s="538" t="s">
        <v>6881</v>
      </c>
      <c r="C16" s="534">
        <v>57379</v>
      </c>
      <c r="D16" s="539" t="s">
        <v>953</v>
      </c>
      <c r="E16" s="342" t="s">
        <v>6882</v>
      </c>
      <c r="F16" s="124" t="s">
        <v>106</v>
      </c>
      <c r="G16" s="436">
        <f t="shared" si="0"/>
        <v>1</v>
      </c>
      <c r="H16" s="207" t="s">
        <v>108</v>
      </c>
      <c r="I16" s="436">
        <f t="shared" si="1"/>
        <v>1</v>
      </c>
      <c r="J16" s="436" t="e">
        <f>+IF(#REF!="Issued",1,IF(#REF!="Not Issued",2,"Nil"))</f>
        <v>#REF!</v>
      </c>
      <c r="K16" s="476" t="s">
        <v>6346</v>
      </c>
      <c r="L16" s="409"/>
      <c r="M16" s="477"/>
    </row>
    <row r="17" spans="1:13" ht="16.5" customHeight="1" x14ac:dyDescent="0.2">
      <c r="A17" s="341">
        <v>13</v>
      </c>
      <c r="B17" s="538" t="s">
        <v>6883</v>
      </c>
      <c r="C17" s="534">
        <v>64794</v>
      </c>
      <c r="D17" s="539" t="s">
        <v>6884</v>
      </c>
      <c r="E17" s="342" t="s">
        <v>6885</v>
      </c>
      <c r="F17" s="124" t="s">
        <v>102</v>
      </c>
      <c r="G17" s="436">
        <f t="shared" si="0"/>
        <v>2</v>
      </c>
      <c r="H17" s="207" t="s">
        <v>108</v>
      </c>
      <c r="I17" s="436">
        <f t="shared" si="1"/>
        <v>1</v>
      </c>
      <c r="J17" s="436" t="e">
        <f>+IF(#REF!="Issued",1,IF(#REF!="Not Issued",2,"Nil"))</f>
        <v>#REF!</v>
      </c>
      <c r="K17" s="476" t="s">
        <v>6347</v>
      </c>
      <c r="L17" s="409"/>
      <c r="M17" s="477"/>
    </row>
    <row r="18" spans="1:13" ht="16.5" customHeight="1" x14ac:dyDescent="0.2">
      <c r="A18" s="341">
        <v>14</v>
      </c>
      <c r="B18" s="538" t="s">
        <v>6886</v>
      </c>
      <c r="C18" s="534">
        <v>86974</v>
      </c>
      <c r="D18" s="539" t="s">
        <v>5265</v>
      </c>
      <c r="E18" s="342" t="s">
        <v>2208</v>
      </c>
      <c r="F18" s="124" t="s">
        <v>106</v>
      </c>
      <c r="G18" s="436">
        <f t="shared" si="0"/>
        <v>1</v>
      </c>
      <c r="H18" s="207" t="s">
        <v>108</v>
      </c>
      <c r="I18" s="436">
        <f t="shared" si="1"/>
        <v>1</v>
      </c>
      <c r="J18" s="436" t="e">
        <f>+IF(#REF!="Issued",1,IF(#REF!="Not Issued",2,"Nil"))</f>
        <v>#REF!</v>
      </c>
      <c r="K18" s="476" t="s">
        <v>6348</v>
      </c>
      <c r="L18" s="409"/>
      <c r="M18" s="477"/>
    </row>
    <row r="19" spans="1:13" ht="16.5" customHeight="1" x14ac:dyDescent="0.2">
      <c r="A19" s="341">
        <v>15</v>
      </c>
      <c r="B19" s="538" t="s">
        <v>6890</v>
      </c>
      <c r="C19" s="534">
        <v>57008</v>
      </c>
      <c r="D19" s="539" t="s">
        <v>6891</v>
      </c>
      <c r="E19" s="342" t="s">
        <v>915</v>
      </c>
      <c r="F19" s="124" t="s">
        <v>102</v>
      </c>
      <c r="G19" s="436">
        <f t="shared" si="0"/>
        <v>2</v>
      </c>
      <c r="H19" s="207" t="s">
        <v>108</v>
      </c>
      <c r="I19" s="436">
        <f t="shared" si="1"/>
        <v>1</v>
      </c>
      <c r="J19" s="436" t="e">
        <f>+IF(#REF!="Issued",1,IF(#REF!="Not Issued",2,"Nil"))</f>
        <v>#REF!</v>
      </c>
      <c r="K19" s="476" t="s">
        <v>6349</v>
      </c>
      <c r="L19" s="409"/>
      <c r="M19" s="477"/>
    </row>
    <row r="20" spans="1:13" ht="16.5" customHeight="1" x14ac:dyDescent="0.2">
      <c r="A20" s="341">
        <v>16</v>
      </c>
      <c r="B20" s="538" t="s">
        <v>6892</v>
      </c>
      <c r="C20" s="534">
        <v>53843</v>
      </c>
      <c r="D20" s="539" t="s">
        <v>6893</v>
      </c>
      <c r="E20" s="342" t="s">
        <v>4940</v>
      </c>
      <c r="F20" s="124" t="s">
        <v>106</v>
      </c>
      <c r="G20" s="436">
        <f t="shared" si="0"/>
        <v>1</v>
      </c>
      <c r="H20" s="207" t="s">
        <v>108</v>
      </c>
      <c r="I20" s="436">
        <f t="shared" si="1"/>
        <v>1</v>
      </c>
      <c r="J20" s="436"/>
      <c r="K20" s="476"/>
      <c r="L20" s="409"/>
      <c r="M20" s="477"/>
    </row>
    <row r="21" spans="1:13" ht="16.5" customHeight="1" x14ac:dyDescent="0.2">
      <c r="A21" s="341">
        <v>17</v>
      </c>
      <c r="B21" s="538" t="s">
        <v>6897</v>
      </c>
      <c r="C21" s="534">
        <v>64675</v>
      </c>
      <c r="D21" s="539" t="s">
        <v>6898</v>
      </c>
      <c r="E21" s="342" t="s">
        <v>6899</v>
      </c>
      <c r="F21" s="124" t="s">
        <v>102</v>
      </c>
      <c r="G21" s="436">
        <f t="shared" si="0"/>
        <v>2</v>
      </c>
      <c r="H21" s="207" t="s">
        <v>108</v>
      </c>
      <c r="I21" s="436">
        <f t="shared" si="1"/>
        <v>1</v>
      </c>
      <c r="J21" s="436"/>
      <c r="K21" s="476"/>
      <c r="L21" s="409"/>
      <c r="M21" s="477"/>
    </row>
    <row r="22" spans="1:13" ht="16.5" customHeight="1" x14ac:dyDescent="0.2">
      <c r="A22" s="341">
        <v>18</v>
      </c>
      <c r="B22" s="538" t="s">
        <v>6900</v>
      </c>
      <c r="C22" s="534">
        <v>60326</v>
      </c>
      <c r="D22" s="539" t="s">
        <v>6901</v>
      </c>
      <c r="E22" s="342" t="s">
        <v>6902</v>
      </c>
      <c r="F22" s="124" t="s">
        <v>102</v>
      </c>
      <c r="G22" s="436">
        <f t="shared" si="0"/>
        <v>2</v>
      </c>
      <c r="H22" s="207" t="s">
        <v>108</v>
      </c>
      <c r="I22" s="436">
        <f t="shared" si="1"/>
        <v>1</v>
      </c>
      <c r="J22" s="436"/>
      <c r="K22" s="476"/>
      <c r="L22" s="409"/>
      <c r="M22" s="477"/>
    </row>
    <row r="23" spans="1:13" ht="16.5" customHeight="1" x14ac:dyDescent="0.2">
      <c r="A23" s="341">
        <v>19</v>
      </c>
      <c r="B23" s="538" t="s">
        <v>6903</v>
      </c>
      <c r="C23" s="534">
        <v>86976</v>
      </c>
      <c r="D23" s="539" t="s">
        <v>6904</v>
      </c>
      <c r="E23" s="342" t="s">
        <v>6905</v>
      </c>
      <c r="F23" s="124" t="s">
        <v>102</v>
      </c>
      <c r="G23" s="436">
        <f t="shared" si="0"/>
        <v>2</v>
      </c>
      <c r="H23" s="207" t="s">
        <v>108</v>
      </c>
      <c r="I23" s="436">
        <f t="shared" si="1"/>
        <v>1</v>
      </c>
      <c r="J23" s="436"/>
      <c r="K23" s="476"/>
      <c r="L23" s="409"/>
      <c r="M23" s="477"/>
    </row>
    <row r="24" spans="1:13" ht="16.5" customHeight="1" x14ac:dyDescent="0.2">
      <c r="A24" s="341">
        <v>20</v>
      </c>
      <c r="B24" s="538" t="s">
        <v>6912</v>
      </c>
      <c r="C24" s="534">
        <v>60334</v>
      </c>
      <c r="D24" s="539" t="s">
        <v>6913</v>
      </c>
      <c r="E24" s="342" t="s">
        <v>6914</v>
      </c>
      <c r="F24" s="124" t="s">
        <v>106</v>
      </c>
      <c r="G24" s="436">
        <f t="shared" si="0"/>
        <v>1</v>
      </c>
      <c r="H24" s="207" t="s">
        <v>108</v>
      </c>
      <c r="I24" s="436">
        <f t="shared" si="1"/>
        <v>1</v>
      </c>
      <c r="J24" s="436"/>
      <c r="K24" s="476"/>
      <c r="L24" s="409"/>
      <c r="M24" s="477"/>
    </row>
    <row r="25" spans="1:13" ht="16.5" customHeight="1" x14ac:dyDescent="0.2">
      <c r="A25" s="341">
        <v>21</v>
      </c>
      <c r="B25" s="538" t="s">
        <v>6915</v>
      </c>
      <c r="C25" s="534">
        <v>56909</v>
      </c>
      <c r="D25" s="539" t="s">
        <v>6916</v>
      </c>
      <c r="E25" s="342" t="s">
        <v>6917</v>
      </c>
      <c r="F25" s="124" t="s">
        <v>106</v>
      </c>
      <c r="G25" s="436">
        <f t="shared" si="0"/>
        <v>1</v>
      </c>
      <c r="H25" s="207" t="s">
        <v>108</v>
      </c>
      <c r="I25" s="436">
        <f t="shared" si="1"/>
        <v>1</v>
      </c>
      <c r="J25" s="436"/>
      <c r="K25" s="476"/>
      <c r="L25" s="409"/>
      <c r="M25" s="477"/>
    </row>
    <row r="26" spans="1:13" ht="15.75" customHeight="1" x14ac:dyDescent="0.2">
      <c r="A26" s="341">
        <v>22</v>
      </c>
      <c r="B26" s="538" t="s">
        <v>6918</v>
      </c>
      <c r="C26" s="534">
        <v>64631</v>
      </c>
      <c r="D26" s="539" t="s">
        <v>6919</v>
      </c>
      <c r="E26" s="342" t="s">
        <v>880</v>
      </c>
      <c r="F26" s="124" t="s">
        <v>106</v>
      </c>
      <c r="G26" s="436">
        <f t="shared" si="0"/>
        <v>1</v>
      </c>
      <c r="H26" s="207" t="s">
        <v>108</v>
      </c>
      <c r="I26" s="436">
        <f t="shared" si="1"/>
        <v>1</v>
      </c>
      <c r="J26" s="436"/>
      <c r="K26" s="476"/>
      <c r="L26" s="409"/>
      <c r="M26" s="477"/>
    </row>
    <row r="27" spans="1:13" ht="15" customHeight="1" x14ac:dyDescent="0.2">
      <c r="A27" s="341">
        <v>23</v>
      </c>
      <c r="B27" s="538" t="s">
        <v>6922</v>
      </c>
      <c r="C27" s="534">
        <v>86977</v>
      </c>
      <c r="D27" s="539" t="s">
        <v>2643</v>
      </c>
      <c r="E27" s="342" t="s">
        <v>1464</v>
      </c>
      <c r="F27" s="124" t="s">
        <v>106</v>
      </c>
      <c r="G27" s="436">
        <f t="shared" si="0"/>
        <v>1</v>
      </c>
      <c r="H27" s="207" t="s">
        <v>108</v>
      </c>
      <c r="I27" s="436">
        <f t="shared" si="1"/>
        <v>1</v>
      </c>
      <c r="J27" s="436"/>
      <c r="K27" s="476"/>
      <c r="L27" s="409"/>
      <c r="M27" s="477"/>
    </row>
    <row r="28" spans="1:13" ht="16.5" customHeight="1" x14ac:dyDescent="0.2">
      <c r="A28" s="341">
        <v>24</v>
      </c>
      <c r="B28" s="538" t="s">
        <v>6925</v>
      </c>
      <c r="C28" s="534">
        <v>53844</v>
      </c>
      <c r="D28" s="539" t="s">
        <v>6926</v>
      </c>
      <c r="E28" s="342" t="s">
        <v>6927</v>
      </c>
      <c r="F28" s="124" t="s">
        <v>102</v>
      </c>
      <c r="G28" s="436">
        <f t="shared" si="0"/>
        <v>2</v>
      </c>
      <c r="H28" s="207" t="s">
        <v>108</v>
      </c>
      <c r="I28" s="436">
        <f t="shared" si="1"/>
        <v>1</v>
      </c>
      <c r="J28" s="436"/>
      <c r="K28" s="476"/>
      <c r="L28" s="409"/>
      <c r="M28" s="477"/>
    </row>
    <row r="29" spans="1:13" ht="16.5" customHeight="1" x14ac:dyDescent="0.2">
      <c r="A29" s="341">
        <v>25</v>
      </c>
      <c r="B29" s="538" t="s">
        <v>6928</v>
      </c>
      <c r="C29" s="534">
        <v>45832</v>
      </c>
      <c r="D29" s="539" t="s">
        <v>6929</v>
      </c>
      <c r="E29" s="342" t="s">
        <v>6930</v>
      </c>
      <c r="F29" s="124" t="s">
        <v>102</v>
      </c>
      <c r="G29" s="436">
        <f t="shared" si="0"/>
        <v>2</v>
      </c>
      <c r="H29" s="207" t="s">
        <v>108</v>
      </c>
      <c r="I29" s="436">
        <f t="shared" si="1"/>
        <v>1</v>
      </c>
      <c r="J29" s="436"/>
      <c r="K29" s="476"/>
      <c r="L29" s="409"/>
      <c r="M29" s="477"/>
    </row>
    <row r="30" spans="1:13" ht="16.5" customHeight="1" x14ac:dyDescent="0.2">
      <c r="A30" s="341">
        <v>26</v>
      </c>
      <c r="B30" s="538" t="s">
        <v>6931</v>
      </c>
      <c r="C30" s="534">
        <v>86978</v>
      </c>
      <c r="D30" s="539" t="s">
        <v>6932</v>
      </c>
      <c r="E30" s="342" t="s">
        <v>1504</v>
      </c>
      <c r="F30" s="124" t="s">
        <v>102</v>
      </c>
      <c r="G30" s="436">
        <f t="shared" si="0"/>
        <v>2</v>
      </c>
      <c r="H30" s="207" t="s">
        <v>108</v>
      </c>
      <c r="I30" s="436">
        <f t="shared" si="1"/>
        <v>1</v>
      </c>
      <c r="J30" s="436"/>
      <c r="K30" s="476"/>
      <c r="L30" s="409"/>
      <c r="M30" s="477"/>
    </row>
    <row r="31" spans="1:13" ht="16.5" customHeight="1" x14ac:dyDescent="0.2">
      <c r="A31" s="341">
        <v>28</v>
      </c>
      <c r="B31" s="538" t="s">
        <v>6935</v>
      </c>
      <c r="C31" s="534">
        <v>64663</v>
      </c>
      <c r="D31" s="539" t="s">
        <v>1231</v>
      </c>
      <c r="E31" s="342" t="s">
        <v>5202</v>
      </c>
      <c r="F31" s="124" t="s">
        <v>106</v>
      </c>
      <c r="G31" s="436">
        <f t="shared" si="0"/>
        <v>1</v>
      </c>
      <c r="H31" s="207" t="s">
        <v>108</v>
      </c>
      <c r="I31" s="436">
        <f t="shared" si="1"/>
        <v>1</v>
      </c>
      <c r="J31" s="436"/>
      <c r="K31" s="476"/>
      <c r="L31" s="409"/>
      <c r="M31" s="477"/>
    </row>
    <row r="32" spans="1:13" ht="16.5" customHeight="1" x14ac:dyDescent="0.2">
      <c r="A32" s="341">
        <v>29</v>
      </c>
      <c r="B32" s="538" t="s">
        <v>6936</v>
      </c>
      <c r="C32" s="534">
        <v>87250</v>
      </c>
      <c r="D32" s="539" t="s">
        <v>6937</v>
      </c>
      <c r="E32" s="342" t="s">
        <v>6938</v>
      </c>
      <c r="F32" s="124" t="s">
        <v>106</v>
      </c>
      <c r="G32" s="436">
        <f t="shared" si="0"/>
        <v>1</v>
      </c>
      <c r="H32" s="207" t="s">
        <v>108</v>
      </c>
      <c r="I32" s="436">
        <f t="shared" si="1"/>
        <v>1</v>
      </c>
      <c r="J32" s="436"/>
      <c r="K32" s="476"/>
      <c r="L32" s="409"/>
      <c r="M32" s="477"/>
    </row>
    <row r="33" spans="1:13" ht="16.5" customHeight="1" x14ac:dyDescent="0.2">
      <c r="A33" s="341">
        <v>30</v>
      </c>
      <c r="B33" s="538" t="s">
        <v>6939</v>
      </c>
      <c r="C33" s="534">
        <v>64872</v>
      </c>
      <c r="D33" s="539" t="s">
        <v>6940</v>
      </c>
      <c r="E33" s="342" t="s">
        <v>1542</v>
      </c>
      <c r="F33" s="124" t="s">
        <v>102</v>
      </c>
      <c r="G33" s="436">
        <f t="shared" si="0"/>
        <v>2</v>
      </c>
      <c r="H33" s="207" t="s">
        <v>108</v>
      </c>
      <c r="I33" s="436">
        <f t="shared" si="1"/>
        <v>1</v>
      </c>
      <c r="J33" s="436"/>
      <c r="K33" s="476"/>
      <c r="L33" s="409"/>
      <c r="M33" s="477"/>
    </row>
    <row r="34" spans="1:13" ht="16.5" customHeight="1" x14ac:dyDescent="0.2">
      <c r="A34" s="341">
        <v>31</v>
      </c>
      <c r="B34" s="538" t="s">
        <v>6952</v>
      </c>
      <c r="C34" s="534">
        <v>60151</v>
      </c>
      <c r="D34" s="539" t="s">
        <v>6953</v>
      </c>
      <c r="E34" s="342" t="s">
        <v>6954</v>
      </c>
      <c r="F34" s="124" t="s">
        <v>106</v>
      </c>
      <c r="G34" s="436">
        <f t="shared" si="0"/>
        <v>1</v>
      </c>
      <c r="H34" s="207" t="s">
        <v>108</v>
      </c>
      <c r="I34" s="436">
        <f t="shared" si="1"/>
        <v>1</v>
      </c>
      <c r="J34" s="436"/>
      <c r="K34" s="476"/>
      <c r="L34" s="409"/>
      <c r="M34" s="477"/>
    </row>
    <row r="35" spans="1:13" ht="16.5" customHeight="1" x14ac:dyDescent="0.2">
      <c r="A35" s="341">
        <v>32</v>
      </c>
      <c r="B35" s="538" t="s">
        <v>6959</v>
      </c>
      <c r="C35" s="534">
        <v>64668</v>
      </c>
      <c r="D35" s="539" t="s">
        <v>6960</v>
      </c>
      <c r="E35" s="342" t="s">
        <v>6961</v>
      </c>
      <c r="F35" s="124" t="s">
        <v>106</v>
      </c>
      <c r="G35" s="436">
        <f t="shared" si="0"/>
        <v>1</v>
      </c>
      <c r="H35" s="207" t="s">
        <v>108</v>
      </c>
      <c r="I35" s="436">
        <f t="shared" si="1"/>
        <v>1</v>
      </c>
      <c r="J35" s="436"/>
      <c r="K35" s="476"/>
      <c r="L35" s="409"/>
      <c r="M35" s="477"/>
    </row>
    <row r="36" spans="1:13" ht="16.5" customHeight="1" x14ac:dyDescent="0.2">
      <c r="A36" s="341">
        <v>33</v>
      </c>
      <c r="B36" s="538" t="s">
        <v>6962</v>
      </c>
      <c r="C36" s="534">
        <v>86980</v>
      </c>
      <c r="D36" s="539" t="s">
        <v>6963</v>
      </c>
      <c r="E36" s="342" t="s">
        <v>6964</v>
      </c>
      <c r="F36" s="124" t="s">
        <v>102</v>
      </c>
      <c r="G36" s="436">
        <f t="shared" si="0"/>
        <v>2</v>
      </c>
      <c r="H36" s="207" t="s">
        <v>108</v>
      </c>
      <c r="I36" s="436">
        <f t="shared" si="1"/>
        <v>1</v>
      </c>
      <c r="J36" s="436"/>
      <c r="K36" s="476"/>
      <c r="L36" s="409"/>
      <c r="M36" s="477"/>
    </row>
    <row r="37" spans="1:13" ht="16.5" customHeight="1" x14ac:dyDescent="0.2">
      <c r="A37" s="341">
        <v>34</v>
      </c>
      <c r="B37" s="538" t="s">
        <v>6968</v>
      </c>
      <c r="C37" s="534">
        <v>64882</v>
      </c>
      <c r="D37" s="539" t="s">
        <v>6969</v>
      </c>
      <c r="E37" s="342" t="s">
        <v>6970</v>
      </c>
      <c r="F37" s="124" t="s">
        <v>102</v>
      </c>
      <c r="G37" s="436">
        <f t="shared" ref="G37:G68" si="2">+IF(F37="M",1,IF(F37="f",2,IF(F37="Civ",3,"Error")))</f>
        <v>2</v>
      </c>
      <c r="H37" s="207" t="s">
        <v>108</v>
      </c>
      <c r="I37" s="436">
        <f t="shared" si="1"/>
        <v>1</v>
      </c>
      <c r="J37" s="436"/>
      <c r="K37" s="476"/>
      <c r="L37" s="409"/>
      <c r="M37" s="477"/>
    </row>
    <row r="38" spans="1:13" ht="16.5" customHeight="1" x14ac:dyDescent="0.2">
      <c r="A38" s="341">
        <v>35</v>
      </c>
      <c r="B38" s="538" t="s">
        <v>6973</v>
      </c>
      <c r="C38" s="534">
        <v>60340</v>
      </c>
      <c r="D38" s="539" t="s">
        <v>6974</v>
      </c>
      <c r="E38" s="342" t="s">
        <v>6975</v>
      </c>
      <c r="F38" s="124" t="s">
        <v>106</v>
      </c>
      <c r="G38" s="436">
        <f t="shared" si="2"/>
        <v>1</v>
      </c>
      <c r="H38" s="207" t="s">
        <v>108</v>
      </c>
      <c r="I38" s="436">
        <f t="shared" si="1"/>
        <v>1</v>
      </c>
      <c r="J38" s="436"/>
      <c r="K38" s="476"/>
      <c r="L38" s="409"/>
      <c r="M38" s="477"/>
    </row>
    <row r="39" spans="1:13" ht="16.5" customHeight="1" x14ac:dyDescent="0.2">
      <c r="A39" s="341">
        <v>36</v>
      </c>
      <c r="B39" s="538" t="s">
        <v>6976</v>
      </c>
      <c r="C39" s="534">
        <v>64850</v>
      </c>
      <c r="D39" s="539" t="s">
        <v>4519</v>
      </c>
      <c r="E39" s="342" t="s">
        <v>507</v>
      </c>
      <c r="F39" s="124" t="s">
        <v>102</v>
      </c>
      <c r="G39" s="436">
        <f t="shared" si="2"/>
        <v>2</v>
      </c>
      <c r="H39" s="207" t="s">
        <v>108</v>
      </c>
      <c r="I39" s="436">
        <f t="shared" si="1"/>
        <v>1</v>
      </c>
      <c r="J39" s="436"/>
      <c r="K39" s="476"/>
      <c r="L39" s="409"/>
      <c r="M39" s="477"/>
    </row>
    <row r="40" spans="1:13" ht="16.5" customHeight="1" x14ac:dyDescent="0.2">
      <c r="A40" s="341">
        <v>37</v>
      </c>
      <c r="B40" s="538" t="s">
        <v>6981</v>
      </c>
      <c r="C40" s="534">
        <v>60348</v>
      </c>
      <c r="D40" s="539" t="s">
        <v>6982</v>
      </c>
      <c r="E40" s="342" t="s">
        <v>1126</v>
      </c>
      <c r="F40" s="124" t="s">
        <v>106</v>
      </c>
      <c r="G40" s="436">
        <f t="shared" si="2"/>
        <v>1</v>
      </c>
      <c r="H40" s="207" t="s">
        <v>108</v>
      </c>
      <c r="I40" s="436">
        <f t="shared" si="1"/>
        <v>1</v>
      </c>
      <c r="J40" s="436"/>
      <c r="K40" s="476"/>
      <c r="L40" s="409"/>
      <c r="M40" s="477"/>
    </row>
    <row r="41" spans="1:13" ht="16.5" customHeight="1" x14ac:dyDescent="0.2">
      <c r="A41" s="341">
        <v>38</v>
      </c>
      <c r="B41" s="538" t="s">
        <v>6983</v>
      </c>
      <c r="C41" s="534">
        <v>56993</v>
      </c>
      <c r="D41" s="539" t="s">
        <v>6984</v>
      </c>
      <c r="E41" s="342" t="s">
        <v>6985</v>
      </c>
      <c r="F41" s="124" t="s">
        <v>106</v>
      </c>
      <c r="G41" s="436">
        <f t="shared" si="2"/>
        <v>1</v>
      </c>
      <c r="H41" s="207" t="s">
        <v>108</v>
      </c>
      <c r="I41" s="436">
        <f t="shared" si="1"/>
        <v>1</v>
      </c>
      <c r="J41" s="436"/>
      <c r="K41" s="476"/>
      <c r="L41" s="409"/>
      <c r="M41" s="477"/>
    </row>
    <row r="42" spans="1:13" ht="16.5" customHeight="1" x14ac:dyDescent="0.2">
      <c r="A42" s="341">
        <v>39</v>
      </c>
      <c r="B42" s="538" t="s">
        <v>6995</v>
      </c>
      <c r="C42" s="534">
        <v>86985</v>
      </c>
      <c r="D42" s="539" t="s">
        <v>6996</v>
      </c>
      <c r="E42" s="342" t="s">
        <v>5970</v>
      </c>
      <c r="F42" s="124" t="s">
        <v>102</v>
      </c>
      <c r="G42" s="436">
        <f t="shared" si="2"/>
        <v>2</v>
      </c>
      <c r="H42" s="207" t="s">
        <v>108</v>
      </c>
      <c r="I42" s="436">
        <f t="shared" si="1"/>
        <v>1</v>
      </c>
      <c r="J42" s="436"/>
      <c r="K42" s="476"/>
      <c r="L42" s="409"/>
      <c r="M42" s="477"/>
    </row>
    <row r="43" spans="1:13" ht="16.5" customHeight="1" x14ac:dyDescent="0.2">
      <c r="A43" s="341">
        <v>40</v>
      </c>
      <c r="B43" s="538" t="s">
        <v>7000</v>
      </c>
      <c r="C43" s="534">
        <v>60294</v>
      </c>
      <c r="D43" s="539" t="s">
        <v>7001</v>
      </c>
      <c r="E43" s="342" t="s">
        <v>7002</v>
      </c>
      <c r="F43" s="124" t="s">
        <v>102</v>
      </c>
      <c r="G43" s="436">
        <f t="shared" si="2"/>
        <v>2</v>
      </c>
      <c r="H43" s="207" t="s">
        <v>108</v>
      </c>
      <c r="I43" s="436">
        <f t="shared" si="1"/>
        <v>1</v>
      </c>
      <c r="J43" s="436"/>
      <c r="K43" s="476"/>
      <c r="L43" s="409"/>
      <c r="M43" s="477"/>
    </row>
    <row r="44" spans="1:13" ht="16.5" customHeight="1" x14ac:dyDescent="0.2">
      <c r="A44" s="341">
        <v>41</v>
      </c>
      <c r="B44" s="538" t="s">
        <v>7003</v>
      </c>
      <c r="C44" s="534">
        <v>64673</v>
      </c>
      <c r="D44" s="539" t="s">
        <v>7004</v>
      </c>
      <c r="E44" s="342" t="s">
        <v>560</v>
      </c>
      <c r="F44" s="124" t="s">
        <v>102</v>
      </c>
      <c r="G44" s="436">
        <f t="shared" si="2"/>
        <v>2</v>
      </c>
      <c r="H44" s="207" t="s">
        <v>108</v>
      </c>
      <c r="I44" s="436">
        <f t="shared" si="1"/>
        <v>1</v>
      </c>
      <c r="J44" s="436"/>
      <c r="K44" s="476"/>
      <c r="L44" s="409"/>
      <c r="M44" s="477"/>
    </row>
    <row r="45" spans="1:13" ht="16.5" customHeight="1" x14ac:dyDescent="0.2">
      <c r="A45" s="341">
        <v>42</v>
      </c>
      <c r="B45" s="538" t="s">
        <v>7005</v>
      </c>
      <c r="C45" s="534">
        <v>86986</v>
      </c>
      <c r="D45" s="539" t="s">
        <v>1464</v>
      </c>
      <c r="E45" s="342" t="s">
        <v>507</v>
      </c>
      <c r="F45" s="124" t="s">
        <v>106</v>
      </c>
      <c r="G45" s="436">
        <f t="shared" si="2"/>
        <v>1</v>
      </c>
      <c r="H45" s="207" t="s">
        <v>108</v>
      </c>
      <c r="I45" s="436">
        <f t="shared" si="1"/>
        <v>1</v>
      </c>
      <c r="J45" s="436"/>
      <c r="K45" s="476"/>
      <c r="L45" s="409"/>
      <c r="M45" s="477"/>
    </row>
    <row r="46" spans="1:13" ht="16.5" customHeight="1" x14ac:dyDescent="0.2">
      <c r="A46" s="341">
        <v>43</v>
      </c>
      <c r="B46" s="538" t="s">
        <v>7009</v>
      </c>
      <c r="C46" s="534">
        <v>64733</v>
      </c>
      <c r="D46" s="539" t="s">
        <v>7010</v>
      </c>
      <c r="E46" s="342" t="s">
        <v>7011</v>
      </c>
      <c r="F46" s="124" t="s">
        <v>106</v>
      </c>
      <c r="G46" s="436">
        <f t="shared" si="2"/>
        <v>1</v>
      </c>
      <c r="H46" s="207" t="s">
        <v>108</v>
      </c>
      <c r="I46" s="436">
        <f t="shared" si="1"/>
        <v>1</v>
      </c>
      <c r="J46" s="436"/>
      <c r="K46" s="476"/>
      <c r="L46" s="409"/>
      <c r="M46" s="477"/>
    </row>
    <row r="47" spans="1:13" ht="16.5" customHeight="1" x14ac:dyDescent="0.2">
      <c r="A47" s="341">
        <v>44</v>
      </c>
      <c r="B47" s="538" t="s">
        <v>7022</v>
      </c>
      <c r="C47" s="534">
        <v>86988</v>
      </c>
      <c r="D47" s="539" t="s">
        <v>7023</v>
      </c>
      <c r="E47" s="342" t="s">
        <v>6037</v>
      </c>
      <c r="F47" s="124" t="s">
        <v>106</v>
      </c>
      <c r="G47" s="436">
        <f t="shared" si="2"/>
        <v>1</v>
      </c>
      <c r="H47" s="207" t="s">
        <v>108</v>
      </c>
      <c r="I47" s="436">
        <f t="shared" si="1"/>
        <v>1</v>
      </c>
      <c r="J47" s="436"/>
      <c r="K47" s="476"/>
      <c r="L47" s="409"/>
      <c r="M47" s="477"/>
    </row>
    <row r="48" spans="1:13" ht="16.5" customHeight="1" x14ac:dyDescent="0.2">
      <c r="A48" s="341">
        <v>45</v>
      </c>
      <c r="B48" s="538" t="s">
        <v>7027</v>
      </c>
      <c r="C48" s="534">
        <v>87252</v>
      </c>
      <c r="D48" s="539" t="s">
        <v>7028</v>
      </c>
      <c r="E48" s="342" t="s">
        <v>7029</v>
      </c>
      <c r="F48" s="124" t="s">
        <v>106</v>
      </c>
      <c r="G48" s="436">
        <f t="shared" si="2"/>
        <v>1</v>
      </c>
      <c r="H48" s="207" t="s">
        <v>108</v>
      </c>
      <c r="I48" s="436">
        <f t="shared" si="1"/>
        <v>1</v>
      </c>
      <c r="J48" s="436"/>
      <c r="K48" s="476"/>
      <c r="L48" s="409"/>
      <c r="M48" s="477"/>
    </row>
    <row r="49" spans="1:13" ht="16.5" customHeight="1" x14ac:dyDescent="0.2">
      <c r="A49" s="341">
        <v>46</v>
      </c>
      <c r="B49" s="538" t="s">
        <v>7030</v>
      </c>
      <c r="C49" s="534">
        <v>60394</v>
      </c>
      <c r="D49" s="539" t="s">
        <v>7031</v>
      </c>
      <c r="E49" s="342" t="s">
        <v>4876</v>
      </c>
      <c r="F49" s="124" t="s">
        <v>106</v>
      </c>
      <c r="G49" s="436">
        <f t="shared" si="2"/>
        <v>1</v>
      </c>
      <c r="H49" s="207" t="s">
        <v>108</v>
      </c>
      <c r="I49" s="436">
        <f t="shared" si="1"/>
        <v>1</v>
      </c>
      <c r="J49" s="436"/>
      <c r="K49" s="476"/>
      <c r="L49" s="409"/>
      <c r="M49" s="477"/>
    </row>
    <row r="50" spans="1:13" ht="16.5" customHeight="1" x14ac:dyDescent="0.2">
      <c r="A50" s="341">
        <v>47</v>
      </c>
      <c r="B50" s="538" t="s">
        <v>7032</v>
      </c>
      <c r="C50" s="534">
        <v>64825</v>
      </c>
      <c r="D50" s="539" t="s">
        <v>7033</v>
      </c>
      <c r="E50" s="342" t="s">
        <v>7034</v>
      </c>
      <c r="F50" s="124" t="s">
        <v>106</v>
      </c>
      <c r="G50" s="436">
        <f t="shared" si="2"/>
        <v>1</v>
      </c>
      <c r="H50" s="207" t="s">
        <v>108</v>
      </c>
      <c r="I50" s="436">
        <f t="shared" si="1"/>
        <v>1</v>
      </c>
      <c r="J50" s="436"/>
      <c r="K50" s="476"/>
      <c r="L50" s="409"/>
      <c r="M50" s="477"/>
    </row>
    <row r="51" spans="1:13" ht="16.5" customHeight="1" x14ac:dyDescent="0.2">
      <c r="A51" s="341">
        <v>48</v>
      </c>
      <c r="B51" s="538" t="s">
        <v>7044</v>
      </c>
      <c r="C51" s="534">
        <v>87255</v>
      </c>
      <c r="D51" s="539" t="s">
        <v>605</v>
      </c>
      <c r="E51" s="342" t="s">
        <v>7045</v>
      </c>
      <c r="F51" s="124" t="s">
        <v>106</v>
      </c>
      <c r="G51" s="436">
        <f t="shared" si="2"/>
        <v>1</v>
      </c>
      <c r="H51" s="207" t="s">
        <v>108</v>
      </c>
      <c r="I51" s="436">
        <f t="shared" si="1"/>
        <v>1</v>
      </c>
      <c r="J51" s="436"/>
      <c r="K51" s="476"/>
      <c r="L51" s="409"/>
      <c r="M51" s="477"/>
    </row>
    <row r="52" spans="1:13" x14ac:dyDescent="0.2">
      <c r="A52" s="341">
        <v>49</v>
      </c>
      <c r="B52" s="538" t="s">
        <v>7051</v>
      </c>
      <c r="C52" s="534">
        <v>87541</v>
      </c>
      <c r="D52" s="539" t="s">
        <v>2276</v>
      </c>
      <c r="E52" s="342" t="s">
        <v>7052</v>
      </c>
      <c r="F52" s="124" t="s">
        <v>106</v>
      </c>
      <c r="G52" s="436">
        <f t="shared" si="2"/>
        <v>1</v>
      </c>
      <c r="H52" s="207" t="s">
        <v>108</v>
      </c>
      <c r="I52" s="436">
        <f t="shared" si="1"/>
        <v>1</v>
      </c>
      <c r="J52" s="436"/>
      <c r="K52" s="476"/>
      <c r="L52" s="409"/>
      <c r="M52" s="477"/>
    </row>
    <row r="53" spans="1:13" ht="16.5" customHeight="1" x14ac:dyDescent="0.2">
      <c r="A53" s="341">
        <v>50</v>
      </c>
      <c r="B53" s="538" t="s">
        <v>6832</v>
      </c>
      <c r="C53" s="534">
        <v>45939</v>
      </c>
      <c r="D53" s="539" t="s">
        <v>6833</v>
      </c>
      <c r="E53" s="342" t="s">
        <v>6834</v>
      </c>
      <c r="F53" s="124" t="s">
        <v>106</v>
      </c>
      <c r="G53" s="436">
        <f t="shared" si="2"/>
        <v>1</v>
      </c>
      <c r="H53" s="207" t="s">
        <v>17</v>
      </c>
      <c r="I53" s="436">
        <f t="shared" si="1"/>
        <v>2</v>
      </c>
      <c r="J53" s="436"/>
      <c r="K53" s="476"/>
      <c r="L53" s="409"/>
      <c r="M53" s="477"/>
    </row>
    <row r="54" spans="1:13" ht="16.5" customHeight="1" x14ac:dyDescent="0.2">
      <c r="A54" s="341">
        <v>51</v>
      </c>
      <c r="B54" s="538" t="s">
        <v>6841</v>
      </c>
      <c r="C54" s="534">
        <v>86971</v>
      </c>
      <c r="D54" s="539" t="s">
        <v>6842</v>
      </c>
      <c r="E54" s="342" t="s">
        <v>6843</v>
      </c>
      <c r="F54" s="124" t="s">
        <v>102</v>
      </c>
      <c r="G54" s="436">
        <f t="shared" si="2"/>
        <v>2</v>
      </c>
      <c r="H54" s="207" t="s">
        <v>17</v>
      </c>
      <c r="I54" s="436">
        <f t="shared" si="1"/>
        <v>2</v>
      </c>
      <c r="J54" s="436"/>
      <c r="K54" s="476"/>
      <c r="L54" s="409"/>
      <c r="M54" s="477"/>
    </row>
    <row r="55" spans="1:13" ht="16.5" customHeight="1" x14ac:dyDescent="0.2">
      <c r="A55" s="341">
        <v>52</v>
      </c>
      <c r="B55" s="538" t="s">
        <v>6849</v>
      </c>
      <c r="C55" s="534">
        <v>60226</v>
      </c>
      <c r="D55" s="539" t="s">
        <v>6850</v>
      </c>
      <c r="E55" s="342" t="s">
        <v>6851</v>
      </c>
      <c r="F55" s="124" t="s">
        <v>102</v>
      </c>
      <c r="G55" s="436">
        <f t="shared" si="2"/>
        <v>2</v>
      </c>
      <c r="H55" s="207" t="s">
        <v>17</v>
      </c>
      <c r="I55" s="436">
        <f t="shared" si="1"/>
        <v>2</v>
      </c>
      <c r="J55" s="436"/>
      <c r="K55" s="476"/>
      <c r="L55" s="409"/>
      <c r="M55" s="477"/>
    </row>
    <row r="56" spans="1:13" ht="16.5" customHeight="1" x14ac:dyDescent="0.2">
      <c r="A56" s="341">
        <v>53</v>
      </c>
      <c r="B56" s="538" t="s">
        <v>6852</v>
      </c>
      <c r="C56" s="534">
        <v>51639</v>
      </c>
      <c r="D56" s="539" t="s">
        <v>6853</v>
      </c>
      <c r="E56" s="342" t="s">
        <v>6854</v>
      </c>
      <c r="F56" s="124" t="s">
        <v>106</v>
      </c>
      <c r="G56" s="436">
        <f t="shared" si="2"/>
        <v>1</v>
      </c>
      <c r="H56" s="207" t="s">
        <v>17</v>
      </c>
      <c r="I56" s="436">
        <f t="shared" si="1"/>
        <v>2</v>
      </c>
      <c r="J56" s="436"/>
      <c r="K56" s="476"/>
      <c r="L56" s="409"/>
      <c r="M56" s="477"/>
    </row>
    <row r="57" spans="1:13" ht="16.5" customHeight="1" x14ac:dyDescent="0.2">
      <c r="A57" s="341">
        <v>54</v>
      </c>
      <c r="B57" s="538" t="s">
        <v>6855</v>
      </c>
      <c r="C57" s="534">
        <v>56843</v>
      </c>
      <c r="D57" s="539" t="s">
        <v>6856</v>
      </c>
      <c r="E57" s="342" t="s">
        <v>6857</v>
      </c>
      <c r="F57" s="124" t="s">
        <v>106</v>
      </c>
      <c r="G57" s="436">
        <f t="shared" si="2"/>
        <v>1</v>
      </c>
      <c r="H57" s="207" t="s">
        <v>17</v>
      </c>
      <c r="I57" s="436">
        <f t="shared" si="1"/>
        <v>2</v>
      </c>
      <c r="J57" s="436"/>
      <c r="K57" s="476"/>
      <c r="L57" s="409"/>
      <c r="M57" s="477"/>
    </row>
    <row r="58" spans="1:13" ht="16.5" customHeight="1" x14ac:dyDescent="0.2">
      <c r="A58" s="341">
        <v>55</v>
      </c>
      <c r="B58" s="538" t="s">
        <v>6858</v>
      </c>
      <c r="C58" s="534">
        <v>51315</v>
      </c>
      <c r="D58" s="539" t="s">
        <v>6859</v>
      </c>
      <c r="E58" s="342" t="s">
        <v>507</v>
      </c>
      <c r="F58" s="124" t="s">
        <v>106</v>
      </c>
      <c r="G58" s="436">
        <f t="shared" si="2"/>
        <v>1</v>
      </c>
      <c r="H58" s="207" t="s">
        <v>17</v>
      </c>
      <c r="I58" s="436">
        <f t="shared" si="1"/>
        <v>2</v>
      </c>
      <c r="J58" s="436"/>
      <c r="K58" s="476"/>
      <c r="L58" s="409"/>
      <c r="M58" s="477"/>
    </row>
    <row r="59" spans="1:13" ht="16.5" customHeight="1" x14ac:dyDescent="0.2">
      <c r="A59" s="341">
        <v>56</v>
      </c>
      <c r="B59" s="538" t="s">
        <v>6863</v>
      </c>
      <c r="C59" s="534">
        <v>64420</v>
      </c>
      <c r="D59" s="539" t="s">
        <v>6864</v>
      </c>
      <c r="E59" s="342" t="s">
        <v>6865</v>
      </c>
      <c r="F59" s="124" t="s">
        <v>106</v>
      </c>
      <c r="G59" s="436">
        <f t="shared" si="2"/>
        <v>1</v>
      </c>
      <c r="H59" s="207" t="s">
        <v>17</v>
      </c>
      <c r="I59" s="436">
        <f t="shared" si="1"/>
        <v>2</v>
      </c>
      <c r="J59" s="436"/>
      <c r="K59" s="476"/>
      <c r="L59" s="409"/>
      <c r="M59" s="477"/>
    </row>
    <row r="60" spans="1:13" ht="16.5" customHeight="1" x14ac:dyDescent="0.2">
      <c r="A60" s="341">
        <v>57</v>
      </c>
      <c r="B60" s="538" t="s">
        <v>6868</v>
      </c>
      <c r="C60" s="534">
        <v>60245</v>
      </c>
      <c r="D60" s="539" t="s">
        <v>6869</v>
      </c>
      <c r="E60" s="342" t="s">
        <v>2765</v>
      </c>
      <c r="F60" s="124" t="s">
        <v>106</v>
      </c>
      <c r="G60" s="436">
        <f t="shared" si="2"/>
        <v>1</v>
      </c>
      <c r="H60" s="207" t="s">
        <v>17</v>
      </c>
      <c r="I60" s="436">
        <f t="shared" si="1"/>
        <v>2</v>
      </c>
      <c r="J60" s="436"/>
      <c r="K60" s="476"/>
      <c r="L60" s="409"/>
      <c r="M60" s="477"/>
    </row>
    <row r="61" spans="1:13" ht="16.5" customHeight="1" x14ac:dyDescent="0.2">
      <c r="A61" s="341">
        <v>58</v>
      </c>
      <c r="B61" s="538" t="s">
        <v>6870</v>
      </c>
      <c r="C61" s="534">
        <v>56824</v>
      </c>
      <c r="D61" s="539" t="s">
        <v>6871</v>
      </c>
      <c r="E61" s="342" t="s">
        <v>6872</v>
      </c>
      <c r="F61" s="124" t="s">
        <v>102</v>
      </c>
      <c r="G61" s="436">
        <f t="shared" si="2"/>
        <v>2</v>
      </c>
      <c r="H61" s="207" t="s">
        <v>17</v>
      </c>
      <c r="I61" s="436">
        <f t="shared" si="1"/>
        <v>2</v>
      </c>
      <c r="J61" s="436"/>
      <c r="K61" s="476"/>
      <c r="L61" s="409"/>
      <c r="M61" s="477"/>
    </row>
    <row r="62" spans="1:13" ht="16.5" customHeight="1" x14ac:dyDescent="0.2">
      <c r="A62" s="341">
        <v>59</v>
      </c>
      <c r="B62" s="538" t="s">
        <v>6878</v>
      </c>
      <c r="C62" s="534">
        <v>64639</v>
      </c>
      <c r="D62" s="539" t="s">
        <v>6879</v>
      </c>
      <c r="E62" s="342" t="s">
        <v>6880</v>
      </c>
      <c r="F62" s="124" t="s">
        <v>102</v>
      </c>
      <c r="G62" s="436">
        <f t="shared" si="2"/>
        <v>2</v>
      </c>
      <c r="H62" s="207" t="s">
        <v>17</v>
      </c>
      <c r="I62" s="436">
        <f t="shared" si="1"/>
        <v>2</v>
      </c>
      <c r="J62" s="436"/>
      <c r="K62" s="476"/>
      <c r="L62" s="409"/>
      <c r="M62" s="477"/>
    </row>
    <row r="63" spans="1:13" ht="16.5" customHeight="1" x14ac:dyDescent="0.2">
      <c r="A63" s="341">
        <v>60</v>
      </c>
      <c r="B63" s="538" t="s">
        <v>6887</v>
      </c>
      <c r="C63" s="534">
        <v>86975</v>
      </c>
      <c r="D63" s="539" t="s">
        <v>6888</v>
      </c>
      <c r="E63" s="342" t="s">
        <v>6889</v>
      </c>
      <c r="F63" s="124" t="s">
        <v>102</v>
      </c>
      <c r="G63" s="436">
        <f t="shared" si="2"/>
        <v>2</v>
      </c>
      <c r="H63" s="207" t="s">
        <v>17</v>
      </c>
      <c r="I63" s="436">
        <f t="shared" si="1"/>
        <v>2</v>
      </c>
      <c r="J63" s="436"/>
      <c r="K63" s="476"/>
      <c r="L63" s="409"/>
      <c r="M63" s="477"/>
    </row>
    <row r="64" spans="1:13" ht="16.5" customHeight="1" x14ac:dyDescent="0.2">
      <c r="A64" s="341">
        <v>61</v>
      </c>
      <c r="B64" s="538" t="s">
        <v>6894</v>
      </c>
      <c r="C64" s="534">
        <v>56994</v>
      </c>
      <c r="D64" s="539" t="s">
        <v>6895</v>
      </c>
      <c r="E64" s="342" t="s">
        <v>6896</v>
      </c>
      <c r="F64" s="124" t="s">
        <v>106</v>
      </c>
      <c r="G64" s="436">
        <f t="shared" si="2"/>
        <v>1</v>
      </c>
      <c r="H64" s="207" t="s">
        <v>17</v>
      </c>
      <c r="I64" s="436">
        <f t="shared" si="1"/>
        <v>2</v>
      </c>
      <c r="J64" s="436"/>
      <c r="K64" s="476"/>
      <c r="L64" s="409"/>
      <c r="M64" s="477"/>
    </row>
    <row r="65" spans="1:13" ht="16.5" customHeight="1" x14ac:dyDescent="0.2">
      <c r="A65" s="341">
        <v>62</v>
      </c>
      <c r="B65" s="538" t="s">
        <v>6906</v>
      </c>
      <c r="C65" s="534">
        <v>57397</v>
      </c>
      <c r="D65" s="539" t="s">
        <v>6907</v>
      </c>
      <c r="E65" s="342" t="s">
        <v>6908</v>
      </c>
      <c r="F65" s="124" t="s">
        <v>106</v>
      </c>
      <c r="G65" s="436">
        <f t="shared" si="2"/>
        <v>1</v>
      </c>
      <c r="H65" s="207" t="s">
        <v>17</v>
      </c>
      <c r="I65" s="436">
        <f t="shared" si="1"/>
        <v>2</v>
      </c>
      <c r="J65" s="436"/>
      <c r="K65" s="476"/>
      <c r="L65" s="409"/>
      <c r="M65" s="477"/>
    </row>
    <row r="66" spans="1:13" ht="16.5" customHeight="1" x14ac:dyDescent="0.2">
      <c r="A66" s="341">
        <v>63</v>
      </c>
      <c r="B66" s="538" t="s">
        <v>6909</v>
      </c>
      <c r="C66" s="534">
        <v>45820</v>
      </c>
      <c r="D66" s="539" t="s">
        <v>6910</v>
      </c>
      <c r="E66" s="342" t="s">
        <v>6911</v>
      </c>
      <c r="F66" s="124" t="s">
        <v>102</v>
      </c>
      <c r="G66" s="436">
        <f t="shared" si="2"/>
        <v>2</v>
      </c>
      <c r="H66" s="207" t="s">
        <v>17</v>
      </c>
      <c r="I66" s="436">
        <f t="shared" si="1"/>
        <v>2</v>
      </c>
      <c r="J66" s="436"/>
      <c r="K66" s="476"/>
      <c r="L66" s="409"/>
      <c r="M66" s="477"/>
    </row>
    <row r="67" spans="1:13" ht="16.5" customHeight="1" x14ac:dyDescent="0.2">
      <c r="A67" s="341">
        <v>64</v>
      </c>
      <c r="B67" s="538" t="s">
        <v>6920</v>
      </c>
      <c r="C67" s="534">
        <v>60281</v>
      </c>
      <c r="D67" s="539" t="s">
        <v>6921</v>
      </c>
      <c r="E67" s="342" t="s">
        <v>5736</v>
      </c>
      <c r="F67" s="124" t="s">
        <v>106</v>
      </c>
      <c r="G67" s="436">
        <f t="shared" si="2"/>
        <v>1</v>
      </c>
      <c r="H67" s="207" t="s">
        <v>17</v>
      </c>
      <c r="I67" s="436">
        <f t="shared" si="1"/>
        <v>2</v>
      </c>
      <c r="J67" s="436"/>
      <c r="K67" s="476"/>
      <c r="L67" s="409"/>
      <c r="M67" s="477"/>
    </row>
    <row r="68" spans="1:13" ht="16.5" customHeight="1" x14ac:dyDescent="0.2">
      <c r="A68" s="341">
        <v>65</v>
      </c>
      <c r="B68" s="538" t="s">
        <v>6923</v>
      </c>
      <c r="C68" s="534">
        <v>64620</v>
      </c>
      <c r="D68" s="539" t="s">
        <v>6924</v>
      </c>
      <c r="E68" s="342" t="s">
        <v>1260</v>
      </c>
      <c r="F68" s="124" t="s">
        <v>102</v>
      </c>
      <c r="G68" s="436">
        <f t="shared" si="2"/>
        <v>2</v>
      </c>
      <c r="H68" s="207" t="s">
        <v>17</v>
      </c>
      <c r="I68" s="436">
        <f t="shared" si="1"/>
        <v>2</v>
      </c>
      <c r="J68" s="436"/>
      <c r="K68" s="476"/>
      <c r="L68" s="409"/>
      <c r="M68" s="477"/>
    </row>
    <row r="69" spans="1:13" ht="16.5" customHeight="1" x14ac:dyDescent="0.2">
      <c r="A69" s="341">
        <v>66</v>
      </c>
      <c r="B69" s="538" t="s">
        <v>6933</v>
      </c>
      <c r="C69" s="534">
        <v>86979</v>
      </c>
      <c r="D69" s="539" t="s">
        <v>6934</v>
      </c>
      <c r="E69" s="342" t="s">
        <v>173</v>
      </c>
      <c r="F69" s="124" t="s">
        <v>102</v>
      </c>
      <c r="G69" s="436">
        <f t="shared" ref="G69:G97" si="3">+IF(F69="M",1,IF(F69="f",2,IF(F69="Civ",3,"Error")))</f>
        <v>2</v>
      </c>
      <c r="H69" s="207" t="s">
        <v>17</v>
      </c>
      <c r="I69" s="436">
        <f t="shared" ref="I69:I97" si="4">+IF(H69="Studying",5,IF(H69="Complete",1,IF(H69="Incomplete",2,IF(H69="Left",3,IF(H69="Dropped",4,"Error")))))</f>
        <v>2</v>
      </c>
      <c r="J69" s="436"/>
      <c r="K69" s="476"/>
      <c r="L69" s="409"/>
      <c r="M69" s="477"/>
    </row>
    <row r="70" spans="1:13" ht="16.5" customHeight="1" x14ac:dyDescent="0.2">
      <c r="A70" s="341">
        <v>67</v>
      </c>
      <c r="B70" s="538" t="s">
        <v>6941</v>
      </c>
      <c r="C70" s="534">
        <v>56992</v>
      </c>
      <c r="D70" s="539" t="s">
        <v>6942</v>
      </c>
      <c r="E70" s="342" t="s">
        <v>2405</v>
      </c>
      <c r="F70" s="124" t="s">
        <v>106</v>
      </c>
      <c r="G70" s="436">
        <f t="shared" si="3"/>
        <v>1</v>
      </c>
      <c r="H70" s="207" t="s">
        <v>17</v>
      </c>
      <c r="I70" s="436">
        <f t="shared" si="4"/>
        <v>2</v>
      </c>
      <c r="J70" s="436"/>
      <c r="K70" s="476"/>
      <c r="L70" s="409"/>
      <c r="M70" s="477"/>
    </row>
    <row r="71" spans="1:13" ht="16.5" customHeight="1" x14ac:dyDescent="0.2">
      <c r="A71" s="341">
        <v>68</v>
      </c>
      <c r="B71" s="538" t="s">
        <v>6943</v>
      </c>
      <c r="C71" s="534">
        <v>51645</v>
      </c>
      <c r="D71" s="539" t="s">
        <v>6944</v>
      </c>
      <c r="E71" s="342" t="s">
        <v>6945</v>
      </c>
      <c r="F71" s="124" t="s">
        <v>106</v>
      </c>
      <c r="G71" s="436">
        <f t="shared" si="3"/>
        <v>1</v>
      </c>
      <c r="H71" s="207" t="s">
        <v>17</v>
      </c>
      <c r="I71" s="436">
        <f t="shared" si="4"/>
        <v>2</v>
      </c>
      <c r="J71" s="436"/>
      <c r="K71" s="476"/>
      <c r="L71" s="409"/>
      <c r="M71" s="477"/>
    </row>
    <row r="72" spans="1:13" ht="16.5" customHeight="1" x14ac:dyDescent="0.2">
      <c r="A72" s="341">
        <v>69</v>
      </c>
      <c r="B72" s="538" t="s">
        <v>6946</v>
      </c>
      <c r="C72" s="534">
        <v>51423</v>
      </c>
      <c r="D72" s="539" t="s">
        <v>6947</v>
      </c>
      <c r="E72" s="342" t="s">
        <v>6948</v>
      </c>
      <c r="F72" s="124" t="s">
        <v>106</v>
      </c>
      <c r="G72" s="436">
        <f t="shared" si="3"/>
        <v>1</v>
      </c>
      <c r="H72" s="207" t="s">
        <v>17</v>
      </c>
      <c r="I72" s="436">
        <f t="shared" si="4"/>
        <v>2</v>
      </c>
      <c r="J72" s="436"/>
      <c r="K72" s="476"/>
      <c r="L72" s="409"/>
      <c r="M72" s="477"/>
    </row>
    <row r="73" spans="1:13" ht="16.5" customHeight="1" x14ac:dyDescent="0.2">
      <c r="A73" s="341">
        <v>70</v>
      </c>
      <c r="B73" s="538" t="s">
        <v>6949</v>
      </c>
      <c r="C73" s="534">
        <v>60285</v>
      </c>
      <c r="D73" s="539" t="s">
        <v>6950</v>
      </c>
      <c r="E73" s="342" t="s">
        <v>6951</v>
      </c>
      <c r="F73" s="124" t="s">
        <v>102</v>
      </c>
      <c r="G73" s="436">
        <f t="shared" si="3"/>
        <v>2</v>
      </c>
      <c r="H73" s="207" t="s">
        <v>17</v>
      </c>
      <c r="I73" s="436">
        <f t="shared" si="4"/>
        <v>2</v>
      </c>
      <c r="J73" s="436"/>
      <c r="K73" s="476"/>
      <c r="L73" s="409"/>
      <c r="M73" s="477"/>
    </row>
    <row r="74" spans="1:13" ht="16.5" customHeight="1" x14ac:dyDescent="0.2">
      <c r="A74" s="341">
        <v>71</v>
      </c>
      <c r="B74" s="538" t="s">
        <v>6955</v>
      </c>
      <c r="C74" s="534">
        <v>48739</v>
      </c>
      <c r="D74" s="539" t="s">
        <v>6956</v>
      </c>
      <c r="E74" s="342" t="s">
        <v>1551</v>
      </c>
      <c r="F74" s="124" t="s">
        <v>102</v>
      </c>
      <c r="G74" s="436">
        <f t="shared" si="3"/>
        <v>2</v>
      </c>
      <c r="H74" s="207" t="s">
        <v>17</v>
      </c>
      <c r="I74" s="436">
        <f t="shared" si="4"/>
        <v>2</v>
      </c>
      <c r="J74" s="436"/>
      <c r="K74" s="476"/>
      <c r="L74" s="409"/>
      <c r="M74" s="477"/>
    </row>
    <row r="75" spans="1:13" ht="16.5" customHeight="1" x14ac:dyDescent="0.2">
      <c r="A75" s="341">
        <v>73</v>
      </c>
      <c r="B75" s="538" t="s">
        <v>6957</v>
      </c>
      <c r="C75" s="534">
        <v>66233</v>
      </c>
      <c r="D75" s="539" t="s">
        <v>6958</v>
      </c>
      <c r="E75" s="342" t="s">
        <v>5538</v>
      </c>
      <c r="F75" s="124" t="s">
        <v>102</v>
      </c>
      <c r="G75" s="436">
        <f t="shared" si="3"/>
        <v>2</v>
      </c>
      <c r="H75" s="207" t="s">
        <v>17</v>
      </c>
      <c r="I75" s="436">
        <f t="shared" si="4"/>
        <v>2</v>
      </c>
      <c r="J75" s="436"/>
      <c r="K75" s="476"/>
      <c r="L75" s="409"/>
      <c r="M75" s="477"/>
    </row>
    <row r="76" spans="1:13" ht="16.5" customHeight="1" x14ac:dyDescent="0.2">
      <c r="A76" s="341">
        <v>74</v>
      </c>
      <c r="B76" s="538" t="s">
        <v>6965</v>
      </c>
      <c r="C76" s="534">
        <v>64888</v>
      </c>
      <c r="D76" s="539" t="s">
        <v>6966</v>
      </c>
      <c r="E76" s="342" t="s">
        <v>6967</v>
      </c>
      <c r="F76" s="124" t="s">
        <v>102</v>
      </c>
      <c r="G76" s="436">
        <f t="shared" si="3"/>
        <v>2</v>
      </c>
      <c r="H76" s="207" t="s">
        <v>17</v>
      </c>
      <c r="I76" s="436">
        <f t="shared" si="4"/>
        <v>2</v>
      </c>
      <c r="J76" s="436"/>
      <c r="K76" s="476"/>
      <c r="L76" s="409"/>
      <c r="M76" s="477"/>
    </row>
    <row r="77" spans="1:13" ht="16.5" customHeight="1" x14ac:dyDescent="0.2">
      <c r="A77" s="341">
        <v>75</v>
      </c>
      <c r="B77" s="538" t="s">
        <v>6971</v>
      </c>
      <c r="C77" s="534">
        <v>86981</v>
      </c>
      <c r="D77" s="539" t="s">
        <v>6972</v>
      </c>
      <c r="E77" s="342" t="s">
        <v>2208</v>
      </c>
      <c r="F77" s="124" t="s">
        <v>102</v>
      </c>
      <c r="G77" s="436">
        <f t="shared" si="3"/>
        <v>2</v>
      </c>
      <c r="H77" s="207" t="s">
        <v>17</v>
      </c>
      <c r="I77" s="436">
        <f t="shared" si="4"/>
        <v>2</v>
      </c>
      <c r="J77" s="436"/>
      <c r="K77" s="476"/>
      <c r="L77" s="409"/>
      <c r="M77" s="477"/>
    </row>
    <row r="78" spans="1:13" ht="16.5" customHeight="1" x14ac:dyDescent="0.2">
      <c r="A78" s="341">
        <v>76</v>
      </c>
      <c r="B78" s="538" t="s">
        <v>6977</v>
      </c>
      <c r="C78" s="534">
        <v>86982</v>
      </c>
      <c r="D78" s="539" t="s">
        <v>6978</v>
      </c>
      <c r="E78" s="342" t="s">
        <v>6979</v>
      </c>
      <c r="F78" s="124" t="s">
        <v>102</v>
      </c>
      <c r="G78" s="436">
        <f t="shared" si="3"/>
        <v>2</v>
      </c>
      <c r="H78" s="207" t="s">
        <v>17</v>
      </c>
      <c r="I78" s="436">
        <f t="shared" si="4"/>
        <v>2</v>
      </c>
      <c r="J78" s="436"/>
      <c r="K78" s="476"/>
      <c r="L78" s="409"/>
      <c r="M78" s="477"/>
    </row>
    <row r="79" spans="1:13" ht="16.5" customHeight="1" x14ac:dyDescent="0.2">
      <c r="A79" s="341">
        <v>77</v>
      </c>
      <c r="B79" s="538" t="s">
        <v>6980</v>
      </c>
      <c r="C79" s="534">
        <v>86983</v>
      </c>
      <c r="D79" s="539" t="s">
        <v>6018</v>
      </c>
      <c r="E79" s="342" t="s">
        <v>105</v>
      </c>
      <c r="F79" s="124" t="s">
        <v>102</v>
      </c>
      <c r="G79" s="436">
        <f t="shared" si="3"/>
        <v>2</v>
      </c>
      <c r="H79" s="207" t="s">
        <v>17</v>
      </c>
      <c r="I79" s="436">
        <f t="shared" si="4"/>
        <v>2</v>
      </c>
      <c r="J79" s="436"/>
      <c r="K79" s="476"/>
      <c r="L79" s="409"/>
      <c r="M79" s="477"/>
    </row>
    <row r="80" spans="1:13" ht="16.5" customHeight="1" x14ac:dyDescent="0.2">
      <c r="A80" s="341">
        <v>78</v>
      </c>
      <c r="B80" s="538" t="s">
        <v>6986</v>
      </c>
      <c r="C80" s="534">
        <v>86984</v>
      </c>
      <c r="D80" s="539" t="s">
        <v>348</v>
      </c>
      <c r="E80" s="342" t="s">
        <v>5337</v>
      </c>
      <c r="F80" s="124" t="s">
        <v>106</v>
      </c>
      <c r="G80" s="436">
        <f t="shared" si="3"/>
        <v>1</v>
      </c>
      <c r="H80" s="207" t="s">
        <v>17</v>
      </c>
      <c r="I80" s="436">
        <f t="shared" si="4"/>
        <v>2</v>
      </c>
      <c r="J80" s="436"/>
      <c r="K80" s="476"/>
      <c r="L80" s="409"/>
      <c r="M80" s="477"/>
    </row>
    <row r="81" spans="1:13" ht="16.5" customHeight="1" x14ac:dyDescent="0.2">
      <c r="A81" s="341">
        <v>79</v>
      </c>
      <c r="B81" s="538" t="s">
        <v>6987</v>
      </c>
      <c r="C81" s="534">
        <v>56797</v>
      </c>
      <c r="D81" s="539" t="s">
        <v>6988</v>
      </c>
      <c r="E81" s="342" t="s">
        <v>5942</v>
      </c>
      <c r="F81" s="124" t="s">
        <v>106</v>
      </c>
      <c r="G81" s="436">
        <f t="shared" si="3"/>
        <v>1</v>
      </c>
      <c r="H81" s="207" t="s">
        <v>17</v>
      </c>
      <c r="I81" s="436">
        <f t="shared" si="4"/>
        <v>2</v>
      </c>
      <c r="J81" s="436"/>
      <c r="K81" s="476"/>
      <c r="L81" s="409"/>
      <c r="M81" s="477"/>
    </row>
    <row r="82" spans="1:13" ht="16.5" customHeight="1" x14ac:dyDescent="0.2">
      <c r="A82" s="341">
        <v>80</v>
      </c>
      <c r="B82" s="538" t="s">
        <v>6989</v>
      </c>
      <c r="C82" s="534">
        <v>60198</v>
      </c>
      <c r="D82" s="539" t="s">
        <v>6990</v>
      </c>
      <c r="E82" s="342" t="s">
        <v>6991</v>
      </c>
      <c r="F82" s="124" t="s">
        <v>102</v>
      </c>
      <c r="G82" s="436">
        <f t="shared" si="3"/>
        <v>2</v>
      </c>
      <c r="H82" s="207" t="s">
        <v>17</v>
      </c>
      <c r="I82" s="436">
        <f t="shared" si="4"/>
        <v>2</v>
      </c>
      <c r="J82" s="436"/>
      <c r="K82" s="476"/>
      <c r="L82" s="409"/>
      <c r="M82" s="477"/>
    </row>
    <row r="83" spans="1:13" ht="16.5" customHeight="1" x14ac:dyDescent="0.2">
      <c r="A83" s="341">
        <v>81</v>
      </c>
      <c r="B83" s="538" t="s">
        <v>6992</v>
      </c>
      <c r="C83" s="534">
        <v>41085</v>
      </c>
      <c r="D83" s="539" t="s">
        <v>6993</v>
      </c>
      <c r="E83" s="342" t="s">
        <v>6994</v>
      </c>
      <c r="F83" s="124" t="s">
        <v>102</v>
      </c>
      <c r="G83" s="436">
        <f t="shared" si="3"/>
        <v>2</v>
      </c>
      <c r="H83" s="207" t="s">
        <v>17</v>
      </c>
      <c r="I83" s="436">
        <f t="shared" si="4"/>
        <v>2</v>
      </c>
      <c r="J83" s="436"/>
      <c r="K83" s="476"/>
      <c r="L83" s="409"/>
      <c r="M83" s="477"/>
    </row>
    <row r="84" spans="1:13" ht="16.5" customHeight="1" x14ac:dyDescent="0.2">
      <c r="A84" s="341">
        <v>82</v>
      </c>
      <c r="B84" s="538" t="s">
        <v>6997</v>
      </c>
      <c r="C84" s="534">
        <v>60199</v>
      </c>
      <c r="D84" s="539" t="s">
        <v>6998</v>
      </c>
      <c r="E84" s="342" t="s">
        <v>6999</v>
      </c>
      <c r="F84" s="124" t="s">
        <v>102</v>
      </c>
      <c r="G84" s="436">
        <f t="shared" si="3"/>
        <v>2</v>
      </c>
      <c r="H84" s="207" t="s">
        <v>17</v>
      </c>
      <c r="I84" s="436">
        <f t="shared" si="4"/>
        <v>2</v>
      </c>
      <c r="J84" s="436"/>
      <c r="K84" s="476"/>
      <c r="L84" s="409"/>
      <c r="M84" s="477"/>
    </row>
    <row r="85" spans="1:13" ht="16.5" customHeight="1" x14ac:dyDescent="0.2">
      <c r="A85" s="341">
        <v>83</v>
      </c>
      <c r="B85" s="538" t="s">
        <v>7006</v>
      </c>
      <c r="C85" s="534">
        <v>60400</v>
      </c>
      <c r="D85" s="539" t="s">
        <v>7007</v>
      </c>
      <c r="E85" s="342" t="s">
        <v>7008</v>
      </c>
      <c r="F85" s="124" t="s">
        <v>102</v>
      </c>
      <c r="G85" s="436">
        <f t="shared" si="3"/>
        <v>2</v>
      </c>
      <c r="H85" s="207" t="s">
        <v>17</v>
      </c>
      <c r="I85" s="436">
        <f t="shared" si="4"/>
        <v>2</v>
      </c>
      <c r="J85" s="436"/>
      <c r="K85" s="476"/>
      <c r="L85" s="409"/>
      <c r="M85" s="477"/>
    </row>
    <row r="86" spans="1:13" ht="16.5" customHeight="1" x14ac:dyDescent="0.2">
      <c r="A86" s="341">
        <v>84</v>
      </c>
      <c r="B86" s="538" t="s">
        <v>7012</v>
      </c>
      <c r="C86" s="534">
        <v>64655</v>
      </c>
      <c r="D86" s="539" t="s">
        <v>5110</v>
      </c>
      <c r="E86" s="342" t="s">
        <v>7013</v>
      </c>
      <c r="F86" s="124" t="s">
        <v>102</v>
      </c>
      <c r="G86" s="436">
        <f t="shared" si="3"/>
        <v>2</v>
      </c>
      <c r="H86" s="207" t="s">
        <v>17</v>
      </c>
      <c r="I86" s="436">
        <f t="shared" si="4"/>
        <v>2</v>
      </c>
      <c r="J86" s="436"/>
      <c r="K86" s="476"/>
      <c r="L86" s="409"/>
      <c r="M86" s="477"/>
    </row>
    <row r="87" spans="1:13" ht="16.5" customHeight="1" x14ac:dyDescent="0.2">
      <c r="A87" s="341">
        <v>85</v>
      </c>
      <c r="B87" s="538" t="s">
        <v>7014</v>
      </c>
      <c r="C87" s="534">
        <v>57462</v>
      </c>
      <c r="D87" s="539" t="s">
        <v>3016</v>
      </c>
      <c r="E87" s="342" t="s">
        <v>3149</v>
      </c>
      <c r="F87" s="124" t="s">
        <v>106</v>
      </c>
      <c r="G87" s="436">
        <f t="shared" si="3"/>
        <v>1</v>
      </c>
      <c r="H87" s="207" t="s">
        <v>17</v>
      </c>
      <c r="I87" s="436">
        <f t="shared" si="4"/>
        <v>2</v>
      </c>
      <c r="J87" s="436"/>
      <c r="K87" s="476"/>
      <c r="L87" s="409"/>
      <c r="M87" s="477"/>
    </row>
    <row r="88" spans="1:13" ht="16.5" customHeight="1" x14ac:dyDescent="0.2">
      <c r="A88" s="341">
        <v>86</v>
      </c>
      <c r="B88" s="538" t="s">
        <v>7015</v>
      </c>
      <c r="C88" s="534">
        <v>60124</v>
      </c>
      <c r="D88" s="539" t="s">
        <v>7016</v>
      </c>
      <c r="E88" s="342" t="s">
        <v>1070</v>
      </c>
      <c r="F88" s="124" t="s">
        <v>106</v>
      </c>
      <c r="G88" s="436">
        <f t="shared" si="3"/>
        <v>1</v>
      </c>
      <c r="H88" s="207" t="s">
        <v>17</v>
      </c>
      <c r="I88" s="436">
        <f t="shared" si="4"/>
        <v>2</v>
      </c>
      <c r="J88" s="436"/>
      <c r="K88" s="476"/>
      <c r="L88" s="409"/>
      <c r="M88" s="477"/>
    </row>
    <row r="89" spans="1:13" ht="16.5" customHeight="1" x14ac:dyDescent="0.2">
      <c r="A89" s="341">
        <v>87</v>
      </c>
      <c r="B89" s="538" t="s">
        <v>7017</v>
      </c>
      <c r="C89" s="534">
        <v>86987</v>
      </c>
      <c r="D89" s="539" t="s">
        <v>7018</v>
      </c>
      <c r="E89" s="342" t="s">
        <v>7019</v>
      </c>
      <c r="F89" s="124" t="s">
        <v>102</v>
      </c>
      <c r="G89" s="436">
        <f t="shared" si="3"/>
        <v>2</v>
      </c>
      <c r="H89" s="207" t="s">
        <v>17</v>
      </c>
      <c r="I89" s="436">
        <f t="shared" si="4"/>
        <v>2</v>
      </c>
      <c r="J89" s="436"/>
      <c r="K89" s="476"/>
      <c r="L89" s="409"/>
      <c r="M89" s="477"/>
    </row>
    <row r="90" spans="1:13" ht="16.5" customHeight="1" x14ac:dyDescent="0.2">
      <c r="A90" s="341">
        <v>88</v>
      </c>
      <c r="B90" s="538" t="s">
        <v>7020</v>
      </c>
      <c r="C90" s="534">
        <v>51132</v>
      </c>
      <c r="D90" s="539" t="s">
        <v>7021</v>
      </c>
      <c r="E90" s="342" t="s">
        <v>782</v>
      </c>
      <c r="F90" s="124" t="s">
        <v>106</v>
      </c>
      <c r="G90" s="436">
        <f t="shared" si="3"/>
        <v>1</v>
      </c>
      <c r="H90" s="207" t="s">
        <v>17</v>
      </c>
      <c r="I90" s="436">
        <f t="shared" si="4"/>
        <v>2</v>
      </c>
      <c r="J90" s="436"/>
      <c r="K90" s="476"/>
      <c r="L90" s="409"/>
      <c r="M90" s="477"/>
    </row>
    <row r="91" spans="1:13" ht="16.5" customHeight="1" x14ac:dyDescent="0.2">
      <c r="A91" s="341">
        <v>89</v>
      </c>
      <c r="B91" s="538" t="s">
        <v>7024</v>
      </c>
      <c r="C91" s="534">
        <v>51608</v>
      </c>
      <c r="D91" s="539" t="s">
        <v>7025</v>
      </c>
      <c r="E91" s="342" t="s">
        <v>7026</v>
      </c>
      <c r="F91" s="124" t="s">
        <v>102</v>
      </c>
      <c r="G91" s="436">
        <f t="shared" si="3"/>
        <v>2</v>
      </c>
      <c r="H91" s="207" t="s">
        <v>17</v>
      </c>
      <c r="I91" s="436">
        <f t="shared" si="4"/>
        <v>2</v>
      </c>
      <c r="J91" s="436"/>
      <c r="K91" s="476"/>
      <c r="L91" s="409"/>
      <c r="M91" s="477"/>
    </row>
    <row r="92" spans="1:13" ht="16.5" customHeight="1" x14ac:dyDescent="0.2">
      <c r="A92" s="341">
        <v>92</v>
      </c>
      <c r="B92" s="538" t="s">
        <v>7035</v>
      </c>
      <c r="C92" s="534">
        <v>87253</v>
      </c>
      <c r="D92" s="539" t="s">
        <v>7036</v>
      </c>
      <c r="E92" s="342" t="s">
        <v>1368</v>
      </c>
      <c r="F92" s="124" t="s">
        <v>102</v>
      </c>
      <c r="G92" s="436">
        <f t="shared" si="3"/>
        <v>2</v>
      </c>
      <c r="H92" s="207" t="s">
        <v>17</v>
      </c>
      <c r="I92" s="436">
        <f t="shared" si="4"/>
        <v>2</v>
      </c>
      <c r="J92" s="436"/>
      <c r="K92" s="476"/>
      <c r="L92" s="409"/>
      <c r="M92" s="477"/>
    </row>
    <row r="93" spans="1:13" ht="16.5" customHeight="1" x14ac:dyDescent="0.2">
      <c r="A93" s="341">
        <v>93</v>
      </c>
      <c r="B93" s="538" t="s">
        <v>7037</v>
      </c>
      <c r="C93" s="534">
        <v>87254</v>
      </c>
      <c r="D93" s="539" t="s">
        <v>7038</v>
      </c>
      <c r="E93" s="342" t="s">
        <v>1720</v>
      </c>
      <c r="F93" s="124" t="s">
        <v>106</v>
      </c>
      <c r="G93" s="436">
        <f t="shared" si="3"/>
        <v>1</v>
      </c>
      <c r="H93" s="207" t="s">
        <v>17</v>
      </c>
      <c r="I93" s="436">
        <f t="shared" si="4"/>
        <v>2</v>
      </c>
      <c r="J93" s="436"/>
      <c r="K93" s="476"/>
      <c r="L93" s="409"/>
      <c r="M93" s="477"/>
    </row>
    <row r="94" spans="1:13" ht="16.5" customHeight="1" x14ac:dyDescent="0.2">
      <c r="A94" s="341">
        <v>94</v>
      </c>
      <c r="B94" s="538" t="s">
        <v>7039</v>
      </c>
      <c r="C94" s="534">
        <v>60155</v>
      </c>
      <c r="D94" s="539" t="s">
        <v>7040</v>
      </c>
      <c r="E94" s="342" t="s">
        <v>1260</v>
      </c>
      <c r="F94" s="124" t="s">
        <v>106</v>
      </c>
      <c r="G94" s="436">
        <f t="shared" si="3"/>
        <v>1</v>
      </c>
      <c r="H94" s="207" t="s">
        <v>17</v>
      </c>
      <c r="I94" s="436">
        <f t="shared" si="4"/>
        <v>2</v>
      </c>
      <c r="J94" s="436"/>
      <c r="K94" s="476"/>
      <c r="L94" s="409"/>
      <c r="M94" s="477"/>
    </row>
    <row r="95" spans="1:13" ht="16.5" customHeight="1" x14ac:dyDescent="0.2">
      <c r="A95" s="341">
        <v>95</v>
      </c>
      <c r="B95" s="538" t="s">
        <v>7041</v>
      </c>
      <c r="C95" s="534">
        <v>64670</v>
      </c>
      <c r="D95" s="539" t="s">
        <v>7042</v>
      </c>
      <c r="E95" s="342" t="s">
        <v>7043</v>
      </c>
      <c r="F95" s="124" t="s">
        <v>102</v>
      </c>
      <c r="G95" s="436">
        <f t="shared" si="3"/>
        <v>2</v>
      </c>
      <c r="H95" s="207" t="s">
        <v>17</v>
      </c>
      <c r="I95" s="436">
        <f t="shared" si="4"/>
        <v>2</v>
      </c>
      <c r="J95" s="436"/>
      <c r="K95" s="476"/>
      <c r="L95" s="409"/>
      <c r="M95" s="477"/>
    </row>
    <row r="96" spans="1:13" ht="16.5" customHeight="1" x14ac:dyDescent="0.2">
      <c r="A96" s="341">
        <v>96</v>
      </c>
      <c r="B96" s="538" t="s">
        <v>7046</v>
      </c>
      <c r="C96" s="534">
        <v>86989</v>
      </c>
      <c r="D96" s="539" t="s">
        <v>7047</v>
      </c>
      <c r="E96" s="342" t="s">
        <v>1103</v>
      </c>
      <c r="F96" s="124" t="s">
        <v>106</v>
      </c>
      <c r="G96" s="436">
        <f t="shared" si="3"/>
        <v>1</v>
      </c>
      <c r="H96" s="207" t="s">
        <v>17</v>
      </c>
      <c r="I96" s="436">
        <f t="shared" si="4"/>
        <v>2</v>
      </c>
      <c r="J96" s="436"/>
      <c r="K96" s="476"/>
      <c r="L96" s="409"/>
      <c r="M96" s="477"/>
    </row>
    <row r="97" spans="1:17" ht="16.5" customHeight="1" x14ac:dyDescent="0.2">
      <c r="A97" s="341">
        <v>97</v>
      </c>
      <c r="B97" s="538" t="s">
        <v>7048</v>
      </c>
      <c r="C97" s="534">
        <v>57699</v>
      </c>
      <c r="D97" s="539" t="s">
        <v>7049</v>
      </c>
      <c r="E97" s="342" t="s">
        <v>7050</v>
      </c>
      <c r="F97" s="124" t="s">
        <v>102</v>
      </c>
      <c r="G97" s="436">
        <f t="shared" si="3"/>
        <v>2</v>
      </c>
      <c r="H97" s="207" t="s">
        <v>17</v>
      </c>
      <c r="I97" s="436">
        <f t="shared" si="4"/>
        <v>2</v>
      </c>
      <c r="J97" s="436"/>
      <c r="K97" s="476"/>
      <c r="L97" s="409"/>
      <c r="M97" s="477"/>
    </row>
    <row r="98" spans="1:17" ht="16.5" customHeight="1" x14ac:dyDescent="0.25">
      <c r="A98" s="478"/>
      <c r="B98" s="382"/>
      <c r="C98" s="479"/>
      <c r="D98" s="480"/>
      <c r="E98" s="481"/>
      <c r="F98" s="382"/>
      <c r="G98" s="482"/>
      <c r="H98" s="386"/>
      <c r="I98" s="482"/>
      <c r="J98" s="482"/>
      <c r="K98" s="482"/>
      <c r="L98" s="483"/>
      <c r="M98" s="484"/>
      <c r="N98" s="485"/>
    </row>
    <row r="99" spans="1:17" ht="15" customHeight="1" thickBot="1" x14ac:dyDescent="0.25"/>
    <row r="100" spans="1:17" ht="14.25" customHeight="1" x14ac:dyDescent="0.3">
      <c r="A100" s="487" t="s">
        <v>107</v>
      </c>
      <c r="B100" s="488">
        <f>+COUNTIF(G5:G97,1)</f>
        <v>45</v>
      </c>
      <c r="C100" s="489"/>
      <c r="D100" s="490" t="s">
        <v>108</v>
      </c>
      <c r="E100" s="491"/>
      <c r="F100" s="491"/>
      <c r="G100" s="492"/>
      <c r="H100" s="488">
        <f>+COUNTIF(I5:I97,1)</f>
        <v>48</v>
      </c>
      <c r="I100" s="491"/>
      <c r="J100" s="453"/>
      <c r="K100" s="453"/>
      <c r="L100" s="493"/>
      <c r="M100" s="453"/>
    </row>
    <row r="101" spans="1:17" ht="14.25" customHeight="1" x14ac:dyDescent="0.3">
      <c r="A101" s="494" t="s">
        <v>111</v>
      </c>
      <c r="B101" s="495">
        <f>+COUNTIF(G5:G97,2)</f>
        <v>48</v>
      </c>
      <c r="C101" s="496"/>
      <c r="D101" s="497" t="s">
        <v>17</v>
      </c>
      <c r="E101" s="498"/>
      <c r="F101" s="498"/>
      <c r="G101" s="482"/>
      <c r="H101" s="495">
        <f>+COUNTIF(I5:I97,2)</f>
        <v>45</v>
      </c>
      <c r="I101" s="498"/>
      <c r="J101" s="453"/>
      <c r="K101" s="453"/>
      <c r="L101" s="493"/>
      <c r="M101" s="453"/>
    </row>
    <row r="102" spans="1:17" ht="14.25" customHeight="1" thickBot="1" x14ac:dyDescent="0.35">
      <c r="A102" s="499" t="s">
        <v>0</v>
      </c>
      <c r="B102" s="500">
        <f>SUM(B100:B101)</f>
        <v>93</v>
      </c>
      <c r="C102" s="501"/>
      <c r="D102" s="502" t="s">
        <v>0</v>
      </c>
      <c r="E102" s="503"/>
      <c r="F102" s="503"/>
      <c r="G102" s="504"/>
      <c r="H102" s="505">
        <f>SUM(H100:H101)</f>
        <v>93</v>
      </c>
      <c r="I102" s="503"/>
      <c r="J102" s="453"/>
      <c r="K102" s="453"/>
      <c r="L102" s="493"/>
      <c r="M102" s="453"/>
    </row>
    <row r="103" spans="1:17" s="471" customFormat="1" x14ac:dyDescent="0.2">
      <c r="A103" s="425"/>
      <c r="B103" s="486"/>
      <c r="C103" s="518"/>
      <c r="E103" s="472"/>
      <c r="F103" s="473"/>
      <c r="G103" s="425"/>
      <c r="H103" s="425"/>
      <c r="I103" s="425"/>
      <c r="J103" s="425"/>
      <c r="K103" s="425"/>
      <c r="L103" s="474"/>
      <c r="M103" s="425"/>
      <c r="N103" s="425"/>
      <c r="O103" s="425"/>
      <c r="P103" s="426"/>
      <c r="Q103" s="425"/>
    </row>
    <row r="104" spans="1:17" s="471" customFormat="1" x14ac:dyDescent="0.2">
      <c r="A104" s="425"/>
      <c r="B104" s="486"/>
      <c r="C104" s="518"/>
      <c r="E104" s="472"/>
      <c r="F104" s="473"/>
      <c r="G104" s="425"/>
      <c r="H104" s="425"/>
      <c r="I104" s="425"/>
      <c r="J104" s="425"/>
      <c r="K104" s="425"/>
      <c r="L104" s="474"/>
      <c r="M104" s="425"/>
      <c r="N104" s="425"/>
      <c r="O104" s="425"/>
      <c r="P104" s="426"/>
      <c r="Q104" s="425"/>
    </row>
    <row r="105" spans="1:17" s="471" customFormat="1" x14ac:dyDescent="0.2">
      <c r="A105" s="425"/>
      <c r="B105" s="486"/>
      <c r="C105" s="518"/>
      <c r="E105" s="472"/>
      <c r="F105" s="473"/>
      <c r="G105" s="425"/>
      <c r="H105" s="425"/>
      <c r="I105" s="425"/>
      <c r="J105" s="425"/>
      <c r="K105" s="425"/>
      <c r="L105" s="474"/>
      <c r="M105" s="425"/>
      <c r="N105" s="425"/>
      <c r="O105" s="425"/>
      <c r="P105" s="426"/>
      <c r="Q105" s="425"/>
    </row>
    <row r="106" spans="1:17" s="471" customFormat="1" x14ac:dyDescent="0.2">
      <c r="A106" s="425"/>
      <c r="B106" s="486"/>
      <c r="C106" s="518"/>
      <c r="E106" s="472"/>
      <c r="F106" s="473"/>
      <c r="G106" s="425"/>
      <c r="H106" s="425"/>
      <c r="I106" s="425"/>
      <c r="J106" s="425"/>
      <c r="K106" s="425"/>
      <c r="L106" s="474"/>
      <c r="M106" s="425"/>
      <c r="N106" s="425"/>
      <c r="O106" s="425"/>
      <c r="P106" s="426"/>
      <c r="Q106" s="425"/>
    </row>
    <row r="107" spans="1:17" s="471" customFormat="1" x14ac:dyDescent="0.2">
      <c r="A107" s="425"/>
      <c r="B107" s="486"/>
      <c r="C107" s="518"/>
      <c r="E107" s="472"/>
      <c r="F107" s="473"/>
      <c r="G107" s="425"/>
      <c r="H107" s="425"/>
      <c r="I107" s="425"/>
      <c r="J107" s="425"/>
      <c r="K107" s="425"/>
      <c r="L107" s="474"/>
      <c r="M107" s="425"/>
      <c r="N107" s="425"/>
      <c r="O107" s="425"/>
      <c r="P107" s="426"/>
      <c r="Q107" s="425"/>
    </row>
    <row r="108" spans="1:17" s="471" customFormat="1" x14ac:dyDescent="0.2">
      <c r="A108" s="425"/>
      <c r="B108" s="486"/>
      <c r="C108" s="518"/>
      <c r="E108" s="472"/>
      <c r="F108" s="473"/>
      <c r="G108" s="425"/>
      <c r="H108" s="425"/>
      <c r="I108" s="425"/>
      <c r="J108" s="425"/>
      <c r="K108" s="425"/>
      <c r="L108" s="474"/>
      <c r="M108" s="425"/>
      <c r="N108" s="425"/>
      <c r="O108" s="425"/>
      <c r="P108" s="426"/>
      <c r="Q108" s="425"/>
    </row>
    <row r="109" spans="1:17" s="471" customFormat="1" x14ac:dyDescent="0.2">
      <c r="A109" s="425"/>
      <c r="B109" s="486"/>
      <c r="C109" s="518"/>
      <c r="E109" s="472"/>
      <c r="F109" s="473"/>
      <c r="G109" s="425"/>
      <c r="H109" s="425"/>
      <c r="I109" s="425"/>
      <c r="J109" s="425"/>
      <c r="K109" s="425"/>
      <c r="L109" s="474"/>
      <c r="M109" s="425"/>
      <c r="N109" s="425"/>
      <c r="O109" s="425"/>
      <c r="P109" s="426"/>
      <c r="Q109" s="425"/>
    </row>
    <row r="110" spans="1:17" s="471" customFormat="1" x14ac:dyDescent="0.2">
      <c r="A110" s="425"/>
      <c r="B110" s="486"/>
      <c r="C110" s="518"/>
      <c r="E110" s="472"/>
      <c r="F110" s="473"/>
      <c r="G110" s="425"/>
      <c r="H110" s="425"/>
      <c r="I110" s="425"/>
      <c r="J110" s="425"/>
      <c r="K110" s="425"/>
      <c r="L110" s="474"/>
      <c r="M110" s="425"/>
      <c r="N110" s="425"/>
      <c r="O110" s="425"/>
      <c r="P110" s="426"/>
      <c r="Q110" s="425"/>
    </row>
    <row r="111" spans="1:17" s="471" customFormat="1" x14ac:dyDescent="0.2">
      <c r="A111" s="425"/>
      <c r="B111" s="486"/>
      <c r="C111" s="518"/>
      <c r="E111" s="472"/>
      <c r="F111" s="473"/>
      <c r="G111" s="425"/>
      <c r="H111" s="425"/>
      <c r="I111" s="425"/>
      <c r="J111" s="425"/>
      <c r="K111" s="425"/>
      <c r="L111" s="474"/>
      <c r="M111" s="425"/>
      <c r="N111" s="425"/>
      <c r="O111" s="425"/>
      <c r="P111" s="426"/>
      <c r="Q111" s="425"/>
    </row>
    <row r="112" spans="1:17" s="471" customFormat="1" x14ac:dyDescent="0.2">
      <c r="A112" s="425"/>
      <c r="B112" s="486"/>
      <c r="C112" s="518"/>
      <c r="E112" s="472"/>
      <c r="F112" s="473"/>
      <c r="G112" s="425"/>
      <c r="H112" s="425"/>
      <c r="I112" s="425"/>
      <c r="J112" s="425"/>
      <c r="K112" s="425"/>
      <c r="L112" s="474"/>
      <c r="M112" s="425"/>
      <c r="N112" s="425"/>
      <c r="O112" s="425"/>
      <c r="P112" s="426"/>
      <c r="Q112" s="425"/>
    </row>
    <row r="113" spans="1:17" s="471" customFormat="1" x14ac:dyDescent="0.2">
      <c r="A113" s="425"/>
      <c r="B113" s="486"/>
      <c r="C113" s="518"/>
      <c r="E113" s="472"/>
      <c r="F113" s="473"/>
      <c r="G113" s="425"/>
      <c r="H113" s="425"/>
      <c r="I113" s="425"/>
      <c r="J113" s="425"/>
      <c r="K113" s="425"/>
      <c r="L113" s="474"/>
      <c r="M113" s="425"/>
      <c r="N113" s="425"/>
      <c r="O113" s="425"/>
      <c r="P113" s="426"/>
      <c r="Q113" s="425"/>
    </row>
    <row r="114" spans="1:17" s="471" customFormat="1" x14ac:dyDescent="0.2">
      <c r="A114" s="425"/>
      <c r="B114" s="486"/>
      <c r="C114" s="518"/>
      <c r="E114" s="472"/>
      <c r="F114" s="473"/>
      <c r="G114" s="425"/>
      <c r="H114" s="425"/>
      <c r="I114" s="425"/>
      <c r="J114" s="425"/>
      <c r="K114" s="425"/>
      <c r="L114" s="474"/>
      <c r="M114" s="425"/>
      <c r="N114" s="425"/>
      <c r="O114" s="425"/>
      <c r="P114" s="426"/>
      <c r="Q114" s="425"/>
    </row>
    <row r="115" spans="1:17" s="471" customFormat="1" x14ac:dyDescent="0.2">
      <c r="A115" s="425"/>
      <c r="B115" s="486"/>
      <c r="C115" s="518"/>
      <c r="E115" s="472"/>
      <c r="F115" s="473"/>
      <c r="G115" s="425"/>
      <c r="H115" s="425"/>
      <c r="I115" s="425"/>
      <c r="J115" s="425"/>
      <c r="K115" s="425"/>
      <c r="L115" s="474"/>
      <c r="M115" s="425"/>
      <c r="N115" s="425"/>
      <c r="O115" s="425"/>
      <c r="P115" s="426"/>
      <c r="Q115" s="425"/>
    </row>
    <row r="116" spans="1:17" s="471" customFormat="1" x14ac:dyDescent="0.2">
      <c r="A116" s="425"/>
      <c r="B116" s="486"/>
      <c r="C116" s="518"/>
      <c r="E116" s="472"/>
      <c r="F116" s="473"/>
      <c r="G116" s="425"/>
      <c r="H116" s="425"/>
      <c r="I116" s="425"/>
      <c r="J116" s="425"/>
      <c r="K116" s="425"/>
      <c r="L116" s="474"/>
      <c r="M116" s="425"/>
      <c r="N116" s="425"/>
      <c r="O116" s="425"/>
      <c r="P116" s="426"/>
      <c r="Q116" s="425"/>
    </row>
    <row r="117" spans="1:17" s="471" customFormat="1" x14ac:dyDescent="0.2">
      <c r="A117" s="425"/>
      <c r="B117" s="486"/>
      <c r="C117" s="518"/>
      <c r="E117" s="472"/>
      <c r="F117" s="473"/>
      <c r="G117" s="425"/>
      <c r="H117" s="425"/>
      <c r="I117" s="425"/>
      <c r="J117" s="425"/>
      <c r="K117" s="425"/>
      <c r="L117" s="474"/>
      <c r="M117" s="425"/>
      <c r="N117" s="425"/>
      <c r="O117" s="425"/>
      <c r="P117" s="426"/>
      <c r="Q117" s="425"/>
    </row>
    <row r="118" spans="1:17" s="471" customFormat="1" x14ac:dyDescent="0.2">
      <c r="A118" s="425"/>
      <c r="B118" s="486"/>
      <c r="C118" s="518"/>
      <c r="E118" s="472"/>
      <c r="F118" s="473"/>
      <c r="G118" s="425"/>
      <c r="H118" s="425"/>
      <c r="I118" s="425"/>
      <c r="J118" s="425"/>
      <c r="K118" s="425"/>
      <c r="L118" s="474"/>
      <c r="M118" s="425"/>
      <c r="N118" s="425"/>
      <c r="O118" s="425"/>
      <c r="P118" s="426"/>
      <c r="Q118" s="425"/>
    </row>
    <row r="119" spans="1:17" s="471" customFormat="1" x14ac:dyDescent="0.2">
      <c r="A119" s="425"/>
      <c r="B119" s="486"/>
      <c r="C119" s="518"/>
      <c r="E119" s="472"/>
      <c r="F119" s="473"/>
      <c r="G119" s="425"/>
      <c r="H119" s="425"/>
      <c r="I119" s="425"/>
      <c r="J119" s="425"/>
      <c r="K119" s="425"/>
      <c r="L119" s="474"/>
      <c r="M119" s="425"/>
      <c r="N119" s="425"/>
      <c r="O119" s="425"/>
      <c r="P119" s="426"/>
      <c r="Q119" s="425"/>
    </row>
    <row r="120" spans="1:17" s="471" customFormat="1" x14ac:dyDescent="0.2">
      <c r="A120" s="425"/>
      <c r="B120" s="486"/>
      <c r="C120" s="518"/>
      <c r="E120" s="472"/>
      <c r="F120" s="473"/>
      <c r="G120" s="425"/>
      <c r="H120" s="425"/>
      <c r="I120" s="425"/>
      <c r="J120" s="425"/>
      <c r="K120" s="425"/>
      <c r="L120" s="474"/>
      <c r="M120" s="425"/>
      <c r="N120" s="425"/>
      <c r="O120" s="425"/>
      <c r="P120" s="426"/>
      <c r="Q120" s="425"/>
    </row>
    <row r="121" spans="1:17" s="471" customFormat="1" x14ac:dyDescent="0.2">
      <c r="A121" s="425"/>
      <c r="B121" s="486"/>
      <c r="C121" s="518"/>
      <c r="E121" s="472"/>
      <c r="F121" s="473"/>
      <c r="G121" s="425"/>
      <c r="H121" s="425"/>
      <c r="I121" s="425"/>
      <c r="J121" s="425"/>
      <c r="K121" s="425"/>
      <c r="L121" s="474"/>
      <c r="M121" s="425"/>
      <c r="N121" s="425"/>
      <c r="O121" s="425"/>
      <c r="P121" s="426"/>
      <c r="Q121" s="425"/>
    </row>
    <row r="122" spans="1:17" s="471" customFormat="1" x14ac:dyDescent="0.2">
      <c r="A122" s="425"/>
      <c r="B122" s="486"/>
      <c r="C122" s="518"/>
      <c r="E122" s="472"/>
      <c r="F122" s="473"/>
      <c r="G122" s="425"/>
      <c r="H122" s="425"/>
      <c r="I122" s="425"/>
      <c r="J122" s="425"/>
      <c r="K122" s="425"/>
      <c r="L122" s="474"/>
      <c r="M122" s="425"/>
      <c r="N122" s="425"/>
      <c r="O122" s="425"/>
      <c r="P122" s="426"/>
      <c r="Q122" s="425"/>
    </row>
    <row r="123" spans="1:17" s="471" customFormat="1" x14ac:dyDescent="0.2">
      <c r="A123" s="425"/>
      <c r="B123" s="486"/>
      <c r="C123" s="518"/>
      <c r="E123" s="472"/>
      <c r="F123" s="473"/>
      <c r="G123" s="425"/>
      <c r="H123" s="425"/>
      <c r="I123" s="425"/>
      <c r="J123" s="425"/>
      <c r="K123" s="425"/>
      <c r="L123" s="474"/>
      <c r="M123" s="425"/>
      <c r="N123" s="425"/>
      <c r="O123" s="425"/>
      <c r="P123" s="426"/>
      <c r="Q123" s="425"/>
    </row>
    <row r="124" spans="1:17" s="471" customFormat="1" x14ac:dyDescent="0.2">
      <c r="A124" s="425"/>
      <c r="B124" s="486"/>
      <c r="C124" s="518"/>
      <c r="E124" s="472"/>
      <c r="F124" s="473"/>
      <c r="G124" s="425"/>
      <c r="H124" s="425"/>
      <c r="I124" s="425"/>
      <c r="J124" s="425"/>
      <c r="K124" s="425"/>
      <c r="L124" s="474"/>
      <c r="M124" s="425"/>
      <c r="N124" s="425"/>
      <c r="O124" s="425"/>
      <c r="P124" s="426"/>
      <c r="Q124" s="425"/>
    </row>
    <row r="125" spans="1:17" s="471" customFormat="1" x14ac:dyDescent="0.2">
      <c r="A125" s="425"/>
      <c r="B125" s="486"/>
      <c r="C125" s="518"/>
      <c r="E125" s="472"/>
      <c r="F125" s="473"/>
      <c r="G125" s="425"/>
      <c r="H125" s="425"/>
      <c r="I125" s="425"/>
      <c r="J125" s="425"/>
      <c r="K125" s="425"/>
      <c r="L125" s="474"/>
      <c r="M125" s="425"/>
      <c r="N125" s="425"/>
      <c r="O125" s="425"/>
      <c r="P125" s="426"/>
      <c r="Q125" s="425"/>
    </row>
    <row r="126" spans="1:17" s="471" customFormat="1" x14ac:dyDescent="0.2">
      <c r="A126" s="425"/>
      <c r="B126" s="486"/>
      <c r="C126" s="518"/>
      <c r="E126" s="472"/>
      <c r="F126" s="473"/>
      <c r="G126" s="425"/>
      <c r="H126" s="425"/>
      <c r="I126" s="425"/>
      <c r="J126" s="425"/>
      <c r="K126" s="425"/>
      <c r="L126" s="474"/>
      <c r="M126" s="425"/>
      <c r="N126" s="425"/>
      <c r="O126" s="425"/>
      <c r="P126" s="426"/>
      <c r="Q126" s="425"/>
    </row>
    <row r="127" spans="1:17" s="471" customFormat="1" x14ac:dyDescent="0.2">
      <c r="A127" s="425"/>
      <c r="B127" s="486"/>
      <c r="C127" s="518"/>
      <c r="E127" s="472"/>
      <c r="F127" s="473"/>
      <c r="G127" s="425"/>
      <c r="H127" s="425"/>
      <c r="I127" s="425"/>
      <c r="J127" s="425"/>
      <c r="K127" s="425"/>
      <c r="L127" s="474"/>
      <c r="M127" s="425"/>
      <c r="N127" s="425"/>
      <c r="O127" s="425"/>
      <c r="P127" s="426"/>
      <c r="Q127" s="425"/>
    </row>
    <row r="128" spans="1:17" s="471" customFormat="1" x14ac:dyDescent="0.2">
      <c r="A128" s="425"/>
      <c r="B128" s="486"/>
      <c r="C128" s="518"/>
      <c r="E128" s="472"/>
      <c r="F128" s="473"/>
      <c r="G128" s="425"/>
      <c r="H128" s="425"/>
      <c r="I128" s="425"/>
      <c r="J128" s="425"/>
      <c r="K128" s="425"/>
      <c r="L128" s="474"/>
      <c r="M128" s="425"/>
      <c r="N128" s="425"/>
      <c r="O128" s="425"/>
      <c r="P128" s="426"/>
      <c r="Q128" s="425"/>
    </row>
    <row r="129" spans="1:17" s="471" customFormat="1" x14ac:dyDescent="0.2">
      <c r="A129" s="425"/>
      <c r="B129" s="486"/>
      <c r="C129" s="518"/>
      <c r="E129" s="472"/>
      <c r="F129" s="473"/>
      <c r="G129" s="425"/>
      <c r="H129" s="425"/>
      <c r="I129" s="425"/>
      <c r="J129" s="425"/>
      <c r="K129" s="425"/>
      <c r="L129" s="474"/>
      <c r="M129" s="425"/>
      <c r="N129" s="425"/>
      <c r="O129" s="425"/>
      <c r="P129" s="426"/>
      <c r="Q129" s="425"/>
    </row>
    <row r="130" spans="1:17" s="471" customFormat="1" x14ac:dyDescent="0.2">
      <c r="A130" s="425"/>
      <c r="B130" s="486"/>
      <c r="C130" s="518"/>
      <c r="E130" s="472"/>
      <c r="F130" s="473"/>
      <c r="G130" s="425"/>
      <c r="H130" s="425"/>
      <c r="I130" s="425"/>
      <c r="J130" s="425"/>
      <c r="K130" s="425"/>
      <c r="L130" s="474"/>
      <c r="M130" s="425"/>
      <c r="N130" s="425"/>
      <c r="O130" s="425"/>
      <c r="P130" s="426"/>
      <c r="Q130" s="425"/>
    </row>
  </sheetData>
  <sortState ref="B5:H97">
    <sortCondition ref="H5:H97"/>
  </sortState>
  <mergeCells count="8">
    <mergeCell ref="A1:M1"/>
    <mergeCell ref="A3:A4"/>
    <mergeCell ref="B3:B4"/>
    <mergeCell ref="C3:C4"/>
    <mergeCell ref="D3:D4"/>
    <mergeCell ref="E3:E4"/>
    <mergeCell ref="H3:H4"/>
    <mergeCell ref="M3:M4"/>
  </mergeCells>
  <conditionalFormatting sqref="H5:H6 H8:H98">
    <cfRule type="cellIs" dxfId="163" priority="13" stopIfTrue="1" operator="equal">
      <formula>"Dropped"</formula>
    </cfRule>
    <cfRule type="cellIs" dxfId="162" priority="14" stopIfTrue="1" operator="equal">
      <formula>"Left"</formula>
    </cfRule>
    <cfRule type="cellIs" dxfId="161" priority="15" stopIfTrue="1" operator="equal">
      <formula>"Incomplete"</formula>
    </cfRule>
    <cfRule type="cellIs" dxfId="160" priority="16" stopIfTrue="1" operator="equal">
      <formula>"Complete"</formula>
    </cfRule>
  </conditionalFormatting>
  <conditionalFormatting sqref="H7">
    <cfRule type="cellIs" dxfId="159" priority="3" stopIfTrue="1" operator="equal">
      <formula>"Dropped"</formula>
    </cfRule>
    <cfRule type="cellIs" dxfId="158" priority="4" stopIfTrue="1" operator="equal">
      <formula>"Left"</formula>
    </cfRule>
    <cfRule type="cellIs" dxfId="157" priority="5" stopIfTrue="1" operator="equal">
      <formula>"Incomplete"</formula>
    </cfRule>
    <cfRule type="cellIs" dxfId="156" priority="6" stopIfTrue="1" operator="equal">
      <formula>"Complete"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79"/>
  <sheetViews>
    <sheetView workbookViewId="0">
      <selection activeCell="H121" sqref="H121"/>
    </sheetView>
  </sheetViews>
  <sheetFormatPr defaultRowHeight="12.75" x14ac:dyDescent="0.2"/>
  <cols>
    <col min="1" max="1" width="5.85546875" style="425" customWidth="1"/>
    <col min="2" max="2" width="14.5703125" style="486" bestFit="1" customWidth="1"/>
    <col min="3" max="3" width="7.42578125" style="471" bestFit="1" customWidth="1"/>
    <col min="4" max="4" width="33.5703125" style="471" customWidth="1"/>
    <col min="5" max="5" width="31.5703125" style="472" hidden="1" customWidth="1"/>
    <col min="6" max="6" width="6.42578125" style="473" hidden="1" customWidth="1"/>
    <col min="7" max="7" width="5" style="425" hidden="1" customWidth="1"/>
    <col min="8" max="8" width="9.7109375" style="425" customWidth="1"/>
    <col min="9" max="9" width="5" style="425" hidden="1" customWidth="1"/>
    <col min="10" max="10" width="6.140625" style="425" hidden="1" customWidth="1"/>
    <col min="11" max="11" width="12.5703125" style="425" hidden="1" customWidth="1"/>
    <col min="12" max="12" width="10.5703125" style="474" hidden="1" customWidth="1"/>
    <col min="13" max="13" width="15.85546875" style="425" bestFit="1" customWidth="1"/>
    <col min="14" max="14" width="11" style="425" hidden="1" customWidth="1"/>
    <col min="15" max="15" width="15.140625" style="425" bestFit="1" customWidth="1"/>
    <col min="16" max="16" width="8.5703125" style="426" customWidth="1"/>
    <col min="17" max="17" width="38.28515625" style="425" bestFit="1" customWidth="1"/>
    <col min="18" max="16384" width="9.140625" style="425"/>
  </cols>
  <sheetData>
    <row r="1" spans="1:13" ht="23.25" customHeight="1" x14ac:dyDescent="0.5">
      <c r="A1" s="634" t="s">
        <v>6273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</row>
    <row r="2" spans="1:13" ht="20.25" customHeight="1" thickBot="1" x14ac:dyDescent="0.5">
      <c r="A2" s="537" t="s">
        <v>6534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</row>
    <row r="3" spans="1:13" ht="20.25" customHeight="1" x14ac:dyDescent="0.2">
      <c r="A3" s="636" t="s">
        <v>79</v>
      </c>
      <c r="B3" s="648" t="s">
        <v>80</v>
      </c>
      <c r="C3" s="640" t="s">
        <v>6274</v>
      </c>
      <c r="D3" s="640" t="s">
        <v>82</v>
      </c>
      <c r="E3" s="648" t="s">
        <v>83</v>
      </c>
      <c r="F3" s="427" t="s">
        <v>274</v>
      </c>
      <c r="G3" s="427"/>
      <c r="H3" s="644" t="s">
        <v>85</v>
      </c>
      <c r="I3" s="428"/>
      <c r="J3" s="183" t="s">
        <v>89</v>
      </c>
      <c r="K3" s="183"/>
      <c r="L3" s="183" t="s">
        <v>160</v>
      </c>
      <c r="M3" s="646" t="s">
        <v>92</v>
      </c>
    </row>
    <row r="4" spans="1:13" ht="20.25" customHeight="1" thickBot="1" x14ac:dyDescent="0.25">
      <c r="A4" s="637"/>
      <c r="B4" s="649"/>
      <c r="C4" s="641"/>
      <c r="D4" s="641"/>
      <c r="E4" s="649"/>
      <c r="F4" s="431" t="s">
        <v>95</v>
      </c>
      <c r="G4" s="432"/>
      <c r="H4" s="645"/>
      <c r="I4" s="433"/>
      <c r="J4" s="184" t="s">
        <v>97</v>
      </c>
      <c r="K4" s="184"/>
      <c r="L4" s="475" t="s">
        <v>97</v>
      </c>
      <c r="M4" s="647"/>
    </row>
    <row r="5" spans="1:13" ht="16.5" customHeight="1" x14ac:dyDescent="0.2">
      <c r="A5" s="341">
        <v>1</v>
      </c>
      <c r="B5" s="538" t="s">
        <v>6535</v>
      </c>
      <c r="C5" s="534">
        <v>60214</v>
      </c>
      <c r="D5" s="539" t="s">
        <v>5198</v>
      </c>
      <c r="E5" s="342" t="s">
        <v>1990</v>
      </c>
      <c r="F5" s="124" t="s">
        <v>102</v>
      </c>
      <c r="G5" s="436">
        <f t="shared" ref="G5:G36" si="0">+IF(F5="M",1,IF(F5="f",2,IF(F5="Civ",3,"Error")))</f>
        <v>2</v>
      </c>
      <c r="H5" s="207" t="s">
        <v>108</v>
      </c>
      <c r="I5" s="436">
        <f t="shared" ref="I5:I67" si="1">+IF(H5="Studying",5,IF(H5="Complete",1,IF(H5="Incomplete",2,IF(H5="Left",3,IF(H5="Dropped",4,"Error")))))</f>
        <v>1</v>
      </c>
      <c r="J5" s="436" t="e">
        <f>+IF(#REF!="Issued",1,IF(#REF!="Not Issued",2,"Nil"))</f>
        <v>#REF!</v>
      </c>
      <c r="K5" s="476" t="s">
        <v>6335</v>
      </c>
      <c r="L5" s="409"/>
      <c r="M5" s="477"/>
    </row>
    <row r="6" spans="1:13" ht="16.5" customHeight="1" x14ac:dyDescent="0.2">
      <c r="A6" s="341">
        <v>2</v>
      </c>
      <c r="B6" s="538" t="s">
        <v>6536</v>
      </c>
      <c r="C6" s="534">
        <v>57666</v>
      </c>
      <c r="D6" s="539" t="s">
        <v>6537</v>
      </c>
      <c r="E6" s="342" t="s">
        <v>4182</v>
      </c>
      <c r="F6" s="124" t="s">
        <v>102</v>
      </c>
      <c r="G6" s="436">
        <f t="shared" si="0"/>
        <v>2</v>
      </c>
      <c r="H6" s="207" t="s">
        <v>108</v>
      </c>
      <c r="I6" s="436">
        <f t="shared" si="1"/>
        <v>1</v>
      </c>
      <c r="J6" s="436" t="e">
        <f>+IF(#REF!="Issued",1,IF(#REF!="Not Issued",2,"Nil"))</f>
        <v>#REF!</v>
      </c>
      <c r="K6" s="476" t="s">
        <v>6336</v>
      </c>
      <c r="L6" s="409"/>
      <c r="M6" s="477"/>
    </row>
    <row r="7" spans="1:13" ht="16.5" customHeight="1" x14ac:dyDescent="0.2">
      <c r="A7" s="341">
        <v>3</v>
      </c>
      <c r="B7" s="538" t="s">
        <v>6538</v>
      </c>
      <c r="C7" s="534">
        <v>51333</v>
      </c>
      <c r="D7" s="539" t="s">
        <v>6539</v>
      </c>
      <c r="E7" s="342" t="s">
        <v>348</v>
      </c>
      <c r="F7" s="124" t="s">
        <v>102</v>
      </c>
      <c r="G7" s="436">
        <f t="shared" si="0"/>
        <v>2</v>
      </c>
      <c r="H7" s="207" t="s">
        <v>108</v>
      </c>
      <c r="I7" s="436">
        <f t="shared" si="1"/>
        <v>1</v>
      </c>
      <c r="J7" s="436" t="e">
        <f>+IF(#REF!="Issued",1,IF(#REF!="Not Issued",2,"Nil"))</f>
        <v>#REF!</v>
      </c>
      <c r="K7" s="476" t="s">
        <v>6337</v>
      </c>
      <c r="L7" s="409"/>
      <c r="M7" s="477"/>
    </row>
    <row r="8" spans="1:13" ht="16.5" customHeight="1" x14ac:dyDescent="0.2">
      <c r="A8" s="341">
        <v>4</v>
      </c>
      <c r="B8" s="538" t="s">
        <v>6540</v>
      </c>
      <c r="C8" s="534">
        <v>53866</v>
      </c>
      <c r="D8" s="539" t="s">
        <v>6541</v>
      </c>
      <c r="E8" s="342" t="s">
        <v>1720</v>
      </c>
      <c r="F8" s="124" t="s">
        <v>106</v>
      </c>
      <c r="G8" s="436">
        <f t="shared" si="0"/>
        <v>1</v>
      </c>
      <c r="H8" s="207" t="s">
        <v>108</v>
      </c>
      <c r="I8" s="436">
        <f t="shared" si="1"/>
        <v>1</v>
      </c>
      <c r="J8" s="436" t="e">
        <f>+IF(#REF!="Issued",1,IF(#REF!="Not Issued",2,"Nil"))</f>
        <v>#REF!</v>
      </c>
      <c r="K8" s="476" t="s">
        <v>6338</v>
      </c>
      <c r="L8" s="409"/>
      <c r="M8" s="477"/>
    </row>
    <row r="9" spans="1:13" ht="16.5" customHeight="1" x14ac:dyDescent="0.2">
      <c r="A9" s="341">
        <v>5</v>
      </c>
      <c r="B9" s="538" t="s">
        <v>6542</v>
      </c>
      <c r="C9" s="534">
        <v>60357</v>
      </c>
      <c r="D9" s="539" t="s">
        <v>6543</v>
      </c>
      <c r="E9" s="342" t="s">
        <v>6544</v>
      </c>
      <c r="F9" s="124" t="s">
        <v>102</v>
      </c>
      <c r="G9" s="436">
        <f t="shared" si="0"/>
        <v>2</v>
      </c>
      <c r="H9" s="207" t="s">
        <v>108</v>
      </c>
      <c r="I9" s="436">
        <f t="shared" si="1"/>
        <v>1</v>
      </c>
      <c r="J9" s="436" t="e">
        <f>+IF(#REF!="Issued",1,IF(#REF!="Not Issued",2,"Nil"))</f>
        <v>#REF!</v>
      </c>
      <c r="K9" s="476" t="s">
        <v>6339</v>
      </c>
      <c r="L9" s="409"/>
      <c r="M9" s="477"/>
    </row>
    <row r="10" spans="1:13" ht="16.5" customHeight="1" x14ac:dyDescent="0.2">
      <c r="A10" s="341">
        <v>6</v>
      </c>
      <c r="B10" s="538" t="s">
        <v>6545</v>
      </c>
      <c r="C10" s="534">
        <v>84444</v>
      </c>
      <c r="D10" s="539" t="s">
        <v>6546</v>
      </c>
      <c r="E10" s="342" t="s">
        <v>6547</v>
      </c>
      <c r="F10" s="124" t="s">
        <v>102</v>
      </c>
      <c r="G10" s="436">
        <f t="shared" si="0"/>
        <v>2</v>
      </c>
      <c r="H10" s="207" t="s">
        <v>108</v>
      </c>
      <c r="I10" s="436">
        <f t="shared" si="1"/>
        <v>1</v>
      </c>
      <c r="J10" s="436" t="e">
        <f>+IF(#REF!="Issued",1,IF(#REF!="Not Issued",2,"Nil"))</f>
        <v>#REF!</v>
      </c>
      <c r="K10" s="476" t="s">
        <v>6340</v>
      </c>
      <c r="L10" s="409"/>
      <c r="M10" s="477"/>
    </row>
    <row r="11" spans="1:13" ht="16.5" customHeight="1" x14ac:dyDescent="0.2">
      <c r="A11" s="341">
        <v>7</v>
      </c>
      <c r="B11" s="538" t="s">
        <v>6551</v>
      </c>
      <c r="C11" s="534">
        <v>53854</v>
      </c>
      <c r="D11" s="539" t="s">
        <v>6552</v>
      </c>
      <c r="E11" s="342" t="s">
        <v>6553</v>
      </c>
      <c r="F11" s="124" t="s">
        <v>106</v>
      </c>
      <c r="G11" s="436">
        <f t="shared" si="0"/>
        <v>1</v>
      </c>
      <c r="H11" s="207" t="s">
        <v>108</v>
      </c>
      <c r="I11" s="436">
        <f t="shared" si="1"/>
        <v>1</v>
      </c>
      <c r="J11" s="436" t="e">
        <f>+IF(#REF!="Issued",1,IF(#REF!="Not Issued",2,"Nil"))</f>
        <v>#REF!</v>
      </c>
      <c r="K11" s="476" t="s">
        <v>6341</v>
      </c>
      <c r="L11" s="409"/>
      <c r="M11" s="477"/>
    </row>
    <row r="12" spans="1:13" ht="16.5" customHeight="1" x14ac:dyDescent="0.2">
      <c r="A12" s="341">
        <v>8</v>
      </c>
      <c r="B12" s="538" t="s">
        <v>6554</v>
      </c>
      <c r="C12" s="534">
        <v>56858</v>
      </c>
      <c r="D12" s="539" t="s">
        <v>6555</v>
      </c>
      <c r="E12" s="342" t="s">
        <v>5602</v>
      </c>
      <c r="F12" s="124" t="s">
        <v>106</v>
      </c>
      <c r="G12" s="436">
        <f t="shared" si="0"/>
        <v>1</v>
      </c>
      <c r="H12" s="207" t="s">
        <v>108</v>
      </c>
      <c r="I12" s="436">
        <f t="shared" si="1"/>
        <v>1</v>
      </c>
      <c r="J12" s="436" t="e">
        <f>+IF(#REF!="Issued",1,IF(#REF!="Not Issued",2,"Nil"))</f>
        <v>#REF!</v>
      </c>
      <c r="K12" s="476" t="s">
        <v>6342</v>
      </c>
      <c r="L12" s="409"/>
      <c r="M12" s="477"/>
    </row>
    <row r="13" spans="1:13" ht="16.5" customHeight="1" x14ac:dyDescent="0.2">
      <c r="A13" s="341">
        <v>9</v>
      </c>
      <c r="B13" s="538" t="s">
        <v>6556</v>
      </c>
      <c r="C13" s="534">
        <v>56894</v>
      </c>
      <c r="D13" s="539" t="s">
        <v>6557</v>
      </c>
      <c r="E13" s="342" t="s">
        <v>4062</v>
      </c>
      <c r="F13" s="124" t="s">
        <v>102</v>
      </c>
      <c r="G13" s="436">
        <f t="shared" si="0"/>
        <v>2</v>
      </c>
      <c r="H13" s="207" t="s">
        <v>108</v>
      </c>
      <c r="I13" s="436">
        <f t="shared" si="1"/>
        <v>1</v>
      </c>
      <c r="J13" s="436" t="e">
        <f>+IF(#REF!="Issued",1,IF(#REF!="Not Issued",2,"Nil"))</f>
        <v>#REF!</v>
      </c>
      <c r="K13" s="476" t="s">
        <v>6343</v>
      </c>
      <c r="L13" s="409"/>
      <c r="M13" s="477"/>
    </row>
    <row r="14" spans="1:13" ht="16.5" customHeight="1" x14ac:dyDescent="0.2">
      <c r="A14" s="341">
        <v>10</v>
      </c>
      <c r="B14" s="538" t="s">
        <v>6558</v>
      </c>
      <c r="C14" s="534">
        <v>84445</v>
      </c>
      <c r="D14" s="539" t="s">
        <v>6559</v>
      </c>
      <c r="E14" s="342" t="s">
        <v>6560</v>
      </c>
      <c r="F14" s="124" t="s">
        <v>106</v>
      </c>
      <c r="G14" s="436">
        <f t="shared" si="0"/>
        <v>1</v>
      </c>
      <c r="H14" s="207" t="s">
        <v>108</v>
      </c>
      <c r="I14" s="436">
        <f t="shared" si="1"/>
        <v>1</v>
      </c>
      <c r="J14" s="436" t="e">
        <f>+IF(#REF!="Issued",1,IF(#REF!="Not Issued",2,"Nil"))</f>
        <v>#REF!</v>
      </c>
      <c r="K14" s="476" t="s">
        <v>6344</v>
      </c>
      <c r="L14" s="409"/>
      <c r="M14" s="477"/>
    </row>
    <row r="15" spans="1:13" ht="16.5" customHeight="1" x14ac:dyDescent="0.2">
      <c r="A15" s="341">
        <v>11</v>
      </c>
      <c r="B15" s="538" t="s">
        <v>6561</v>
      </c>
      <c r="C15" s="534">
        <v>53831</v>
      </c>
      <c r="D15" s="539" t="s">
        <v>6562</v>
      </c>
      <c r="E15" s="342" t="s">
        <v>6563</v>
      </c>
      <c r="F15" s="124" t="s">
        <v>106</v>
      </c>
      <c r="G15" s="436">
        <f t="shared" si="0"/>
        <v>1</v>
      </c>
      <c r="H15" s="207" t="s">
        <v>108</v>
      </c>
      <c r="I15" s="436">
        <f t="shared" si="1"/>
        <v>1</v>
      </c>
      <c r="J15" s="436" t="e">
        <f>+IF(#REF!="Issued",1,IF(#REF!="Not Issued",2,"Nil"))</f>
        <v>#REF!</v>
      </c>
      <c r="K15" s="476" t="s">
        <v>6345</v>
      </c>
      <c r="L15" s="409"/>
      <c r="M15" s="477"/>
    </row>
    <row r="16" spans="1:13" ht="16.5" customHeight="1" x14ac:dyDescent="0.2">
      <c r="A16" s="341">
        <v>12</v>
      </c>
      <c r="B16" s="538" t="s">
        <v>6567</v>
      </c>
      <c r="C16" s="534">
        <v>60140</v>
      </c>
      <c r="D16" s="539" t="s">
        <v>6568</v>
      </c>
      <c r="E16" s="342" t="s">
        <v>6569</v>
      </c>
      <c r="F16" s="124" t="s">
        <v>102</v>
      </c>
      <c r="G16" s="436">
        <f t="shared" si="0"/>
        <v>2</v>
      </c>
      <c r="H16" s="207" t="s">
        <v>108</v>
      </c>
      <c r="I16" s="436">
        <f t="shared" si="1"/>
        <v>1</v>
      </c>
      <c r="J16" s="436" t="e">
        <f>+IF(#REF!="Issued",1,IF(#REF!="Not Issued",2,"Nil"))</f>
        <v>#REF!</v>
      </c>
      <c r="K16" s="476" t="s">
        <v>6346</v>
      </c>
      <c r="L16" s="409"/>
      <c r="M16" s="477"/>
    </row>
    <row r="17" spans="1:13" ht="16.5" customHeight="1" x14ac:dyDescent="0.2">
      <c r="A17" s="341">
        <v>13</v>
      </c>
      <c r="B17" s="538" t="s">
        <v>6570</v>
      </c>
      <c r="C17" s="534">
        <v>57011</v>
      </c>
      <c r="D17" s="539" t="s">
        <v>6571</v>
      </c>
      <c r="E17" s="342" t="s">
        <v>1445</v>
      </c>
      <c r="F17" s="124" t="s">
        <v>102</v>
      </c>
      <c r="G17" s="436">
        <f t="shared" si="0"/>
        <v>2</v>
      </c>
      <c r="H17" s="207" t="s">
        <v>108</v>
      </c>
      <c r="I17" s="436">
        <f t="shared" si="1"/>
        <v>1</v>
      </c>
      <c r="J17" s="436" t="e">
        <f>+IF(#REF!="Issued",1,IF(#REF!="Not Issued",2,"Nil"))</f>
        <v>#REF!</v>
      </c>
      <c r="K17" s="476" t="s">
        <v>6347</v>
      </c>
      <c r="L17" s="409"/>
      <c r="M17" s="477"/>
    </row>
    <row r="18" spans="1:13" ht="16.5" customHeight="1" x14ac:dyDescent="0.2">
      <c r="A18" s="341">
        <v>14</v>
      </c>
      <c r="B18" s="538" t="s">
        <v>6578</v>
      </c>
      <c r="C18" s="534">
        <v>42313</v>
      </c>
      <c r="D18" s="539" t="s">
        <v>6579</v>
      </c>
      <c r="E18" s="342" t="s">
        <v>6580</v>
      </c>
      <c r="F18" s="124" t="s">
        <v>106</v>
      </c>
      <c r="G18" s="436">
        <f t="shared" si="0"/>
        <v>1</v>
      </c>
      <c r="H18" s="207" t="s">
        <v>108</v>
      </c>
      <c r="I18" s="436">
        <f t="shared" si="1"/>
        <v>1</v>
      </c>
      <c r="J18" s="436" t="e">
        <f>+IF(#REF!="Issued",1,IF(#REF!="Not Issued",2,"Nil"))</f>
        <v>#REF!</v>
      </c>
      <c r="K18" s="476" t="s">
        <v>6348</v>
      </c>
      <c r="L18" s="409"/>
      <c r="M18" s="477"/>
    </row>
    <row r="19" spans="1:13" ht="16.5" customHeight="1" x14ac:dyDescent="0.2">
      <c r="A19" s="341">
        <v>15</v>
      </c>
      <c r="B19" s="538" t="s">
        <v>6581</v>
      </c>
      <c r="C19" s="534">
        <v>60289</v>
      </c>
      <c r="D19" s="539" t="s">
        <v>6582</v>
      </c>
      <c r="E19" s="342" t="s">
        <v>6583</v>
      </c>
      <c r="F19" s="124" t="s">
        <v>102</v>
      </c>
      <c r="G19" s="436">
        <f t="shared" si="0"/>
        <v>2</v>
      </c>
      <c r="H19" s="207" t="s">
        <v>108</v>
      </c>
      <c r="I19" s="436">
        <f t="shared" si="1"/>
        <v>1</v>
      </c>
      <c r="J19" s="436" t="e">
        <f>+IF(#REF!="Issued",1,IF(#REF!="Not Issued",2,"Nil"))</f>
        <v>#REF!</v>
      </c>
      <c r="K19" s="476" t="s">
        <v>6349</v>
      </c>
      <c r="L19" s="409"/>
      <c r="M19" s="477"/>
    </row>
    <row r="20" spans="1:13" ht="16.5" customHeight="1" x14ac:dyDescent="0.2">
      <c r="A20" s="341">
        <v>16</v>
      </c>
      <c r="B20" s="538" t="s">
        <v>6584</v>
      </c>
      <c r="C20" s="534">
        <v>19578</v>
      </c>
      <c r="D20" s="539" t="s">
        <v>6585</v>
      </c>
      <c r="E20" s="342" t="s">
        <v>6586</v>
      </c>
      <c r="F20" s="124" t="s">
        <v>106</v>
      </c>
      <c r="G20" s="436">
        <f t="shared" si="0"/>
        <v>1</v>
      </c>
      <c r="H20" s="207" t="s">
        <v>108</v>
      </c>
      <c r="I20" s="436">
        <f t="shared" si="1"/>
        <v>1</v>
      </c>
      <c r="J20" s="436"/>
      <c r="K20" s="476"/>
      <c r="L20" s="409"/>
      <c r="M20" s="477"/>
    </row>
    <row r="21" spans="1:13" ht="16.5" customHeight="1" x14ac:dyDescent="0.2">
      <c r="A21" s="341">
        <v>17</v>
      </c>
      <c r="B21" s="538" t="s">
        <v>6587</v>
      </c>
      <c r="C21" s="534">
        <v>48744</v>
      </c>
      <c r="D21" s="539" t="s">
        <v>6588</v>
      </c>
      <c r="E21" s="342" t="s">
        <v>6589</v>
      </c>
      <c r="F21" s="124" t="s">
        <v>106</v>
      </c>
      <c r="G21" s="436">
        <f t="shared" si="0"/>
        <v>1</v>
      </c>
      <c r="H21" s="207" t="s">
        <v>108</v>
      </c>
      <c r="I21" s="436">
        <f t="shared" si="1"/>
        <v>1</v>
      </c>
      <c r="J21" s="436"/>
      <c r="K21" s="476"/>
      <c r="L21" s="409"/>
      <c r="M21" s="477"/>
    </row>
    <row r="22" spans="1:13" ht="16.5" customHeight="1" x14ac:dyDescent="0.2">
      <c r="A22" s="341">
        <v>18</v>
      </c>
      <c r="B22" s="538" t="s">
        <v>6590</v>
      </c>
      <c r="C22" s="534">
        <v>54432</v>
      </c>
      <c r="D22" s="539" t="s">
        <v>6591</v>
      </c>
      <c r="E22" s="342" t="s">
        <v>6592</v>
      </c>
      <c r="F22" s="124" t="s">
        <v>102</v>
      </c>
      <c r="G22" s="436">
        <f t="shared" si="0"/>
        <v>2</v>
      </c>
      <c r="H22" s="207" t="s">
        <v>108</v>
      </c>
      <c r="I22" s="436">
        <f t="shared" si="1"/>
        <v>1</v>
      </c>
      <c r="J22" s="436"/>
      <c r="K22" s="476"/>
      <c r="L22" s="409"/>
      <c r="M22" s="477"/>
    </row>
    <row r="23" spans="1:13" ht="16.5" customHeight="1" x14ac:dyDescent="0.2">
      <c r="A23" s="341">
        <v>19</v>
      </c>
      <c r="B23" s="538" t="s">
        <v>6593</v>
      </c>
      <c r="C23" s="534">
        <v>45683</v>
      </c>
      <c r="D23" s="539" t="s">
        <v>6594</v>
      </c>
      <c r="E23" s="342" t="s">
        <v>6595</v>
      </c>
      <c r="F23" s="124" t="s">
        <v>102</v>
      </c>
      <c r="G23" s="436">
        <f t="shared" si="0"/>
        <v>2</v>
      </c>
      <c r="H23" s="207" t="s">
        <v>108</v>
      </c>
      <c r="I23" s="436">
        <f t="shared" si="1"/>
        <v>1</v>
      </c>
      <c r="J23" s="436"/>
      <c r="K23" s="476"/>
      <c r="L23" s="409"/>
      <c r="M23" s="477"/>
    </row>
    <row r="24" spans="1:13" ht="16.5" customHeight="1" x14ac:dyDescent="0.2">
      <c r="A24" s="341">
        <v>20</v>
      </c>
      <c r="B24" s="538" t="s">
        <v>6596</v>
      </c>
      <c r="C24" s="534">
        <v>42026</v>
      </c>
      <c r="D24" s="539" t="s">
        <v>6549</v>
      </c>
      <c r="E24" s="342" t="s">
        <v>5038</v>
      </c>
      <c r="F24" s="124" t="s">
        <v>106</v>
      </c>
      <c r="G24" s="436">
        <f t="shared" si="0"/>
        <v>1</v>
      </c>
      <c r="H24" s="207" t="s">
        <v>108</v>
      </c>
      <c r="I24" s="436">
        <f t="shared" si="1"/>
        <v>1</v>
      </c>
      <c r="J24" s="436"/>
      <c r="K24" s="476"/>
      <c r="L24" s="409"/>
      <c r="M24" s="477"/>
    </row>
    <row r="25" spans="1:13" ht="16.5" customHeight="1" x14ac:dyDescent="0.2">
      <c r="A25" s="341">
        <v>21</v>
      </c>
      <c r="B25" s="538" t="s">
        <v>6598</v>
      </c>
      <c r="C25" s="534">
        <v>60187</v>
      </c>
      <c r="D25" s="539" t="s">
        <v>6599</v>
      </c>
      <c r="E25" s="342" t="s">
        <v>6600</v>
      </c>
      <c r="F25" s="124" t="s">
        <v>102</v>
      </c>
      <c r="G25" s="436">
        <f t="shared" si="0"/>
        <v>2</v>
      </c>
      <c r="H25" s="207" t="s">
        <v>108</v>
      </c>
      <c r="I25" s="436">
        <f t="shared" si="1"/>
        <v>1</v>
      </c>
      <c r="J25" s="436"/>
      <c r="K25" s="476"/>
      <c r="L25" s="409"/>
      <c r="M25" s="477"/>
    </row>
    <row r="26" spans="1:13" ht="15.75" customHeight="1" x14ac:dyDescent="0.2">
      <c r="A26" s="341">
        <v>22</v>
      </c>
      <c r="B26" s="538" t="s">
        <v>6601</v>
      </c>
      <c r="C26" s="534">
        <v>53821</v>
      </c>
      <c r="D26" s="539" t="s">
        <v>6602</v>
      </c>
      <c r="E26" s="342" t="s">
        <v>6603</v>
      </c>
      <c r="F26" s="124" t="s">
        <v>102</v>
      </c>
      <c r="G26" s="436">
        <f t="shared" si="0"/>
        <v>2</v>
      </c>
      <c r="H26" s="207" t="s">
        <v>108</v>
      </c>
      <c r="I26" s="436">
        <f t="shared" si="1"/>
        <v>1</v>
      </c>
      <c r="J26" s="436"/>
      <c r="K26" s="476"/>
      <c r="L26" s="409"/>
      <c r="M26" s="477"/>
    </row>
    <row r="27" spans="1:13" ht="15" customHeight="1" x14ac:dyDescent="0.2">
      <c r="A27" s="341">
        <v>23</v>
      </c>
      <c r="B27" s="538" t="s">
        <v>6604</v>
      </c>
      <c r="C27" s="534">
        <v>60165</v>
      </c>
      <c r="D27" s="539" t="s">
        <v>6605</v>
      </c>
      <c r="E27" s="342" t="s">
        <v>6606</v>
      </c>
      <c r="F27" s="124" t="s">
        <v>102</v>
      </c>
      <c r="G27" s="436">
        <f t="shared" si="0"/>
        <v>2</v>
      </c>
      <c r="H27" s="207" t="s">
        <v>108</v>
      </c>
      <c r="I27" s="436">
        <f t="shared" si="1"/>
        <v>1</v>
      </c>
      <c r="J27" s="436"/>
      <c r="K27" s="476"/>
      <c r="L27" s="409"/>
      <c r="M27" s="477"/>
    </row>
    <row r="28" spans="1:13" ht="16.5" customHeight="1" x14ac:dyDescent="0.2">
      <c r="A28" s="341">
        <v>24</v>
      </c>
      <c r="B28" s="538" t="s">
        <v>6611</v>
      </c>
      <c r="C28" s="534">
        <v>60320</v>
      </c>
      <c r="D28" s="539" t="s">
        <v>6612</v>
      </c>
      <c r="E28" s="342" t="s">
        <v>6613</v>
      </c>
      <c r="F28" s="124" t="s">
        <v>102</v>
      </c>
      <c r="G28" s="436">
        <f t="shared" si="0"/>
        <v>2</v>
      </c>
      <c r="H28" s="207" t="s">
        <v>108</v>
      </c>
      <c r="I28" s="436">
        <f t="shared" si="1"/>
        <v>1</v>
      </c>
      <c r="J28" s="436"/>
      <c r="K28" s="476"/>
      <c r="L28" s="409"/>
      <c r="M28" s="477"/>
    </row>
    <row r="29" spans="1:13" ht="16.5" customHeight="1" x14ac:dyDescent="0.2">
      <c r="A29" s="341">
        <v>25</v>
      </c>
      <c r="B29" s="538" t="s">
        <v>6614</v>
      </c>
      <c r="C29" s="534">
        <v>60371</v>
      </c>
      <c r="D29" s="539" t="s">
        <v>6615</v>
      </c>
      <c r="E29" s="342" t="s">
        <v>6616</v>
      </c>
      <c r="F29" s="124" t="s">
        <v>102</v>
      </c>
      <c r="G29" s="436">
        <f t="shared" si="0"/>
        <v>2</v>
      </c>
      <c r="H29" s="207" t="s">
        <v>108</v>
      </c>
      <c r="I29" s="436">
        <f t="shared" si="1"/>
        <v>1</v>
      </c>
      <c r="J29" s="436"/>
      <c r="K29" s="476"/>
      <c r="L29" s="409"/>
      <c r="M29" s="477"/>
    </row>
    <row r="30" spans="1:13" ht="16.5" customHeight="1" x14ac:dyDescent="0.2">
      <c r="A30" s="341">
        <v>26</v>
      </c>
      <c r="B30" s="538" t="s">
        <v>6619</v>
      </c>
      <c r="C30" s="534">
        <v>60341</v>
      </c>
      <c r="D30" s="539" t="s">
        <v>6620</v>
      </c>
      <c r="E30" s="342" t="s">
        <v>6621</v>
      </c>
      <c r="F30" s="124" t="s">
        <v>102</v>
      </c>
      <c r="G30" s="436">
        <f t="shared" si="0"/>
        <v>2</v>
      </c>
      <c r="H30" s="207" t="s">
        <v>108</v>
      </c>
      <c r="I30" s="436">
        <f t="shared" si="1"/>
        <v>1</v>
      </c>
      <c r="J30" s="436"/>
      <c r="K30" s="476"/>
      <c r="L30" s="409"/>
      <c r="M30" s="477"/>
    </row>
    <row r="31" spans="1:13" ht="16.5" customHeight="1" x14ac:dyDescent="0.2">
      <c r="A31" s="341">
        <v>28</v>
      </c>
      <c r="B31" s="538" t="s">
        <v>6622</v>
      </c>
      <c r="C31" s="534">
        <v>56846</v>
      </c>
      <c r="D31" s="539" t="s">
        <v>6623</v>
      </c>
      <c r="E31" s="342" t="s">
        <v>6624</v>
      </c>
      <c r="F31" s="124" t="s">
        <v>106</v>
      </c>
      <c r="G31" s="436">
        <f t="shared" si="0"/>
        <v>1</v>
      </c>
      <c r="H31" s="207" t="s">
        <v>108</v>
      </c>
      <c r="I31" s="436">
        <f t="shared" si="1"/>
        <v>1</v>
      </c>
      <c r="J31" s="436"/>
      <c r="K31" s="476"/>
      <c r="L31" s="409"/>
      <c r="M31" s="477"/>
    </row>
    <row r="32" spans="1:13" ht="16.5" customHeight="1" x14ac:dyDescent="0.2">
      <c r="A32" s="341">
        <v>29</v>
      </c>
      <c r="B32" s="538" t="s">
        <v>6627</v>
      </c>
      <c r="C32" s="534">
        <v>84447</v>
      </c>
      <c r="D32" s="539" t="s">
        <v>6628</v>
      </c>
      <c r="E32" s="342" t="s">
        <v>6629</v>
      </c>
      <c r="F32" s="124" t="s">
        <v>106</v>
      </c>
      <c r="G32" s="436">
        <f t="shared" si="0"/>
        <v>1</v>
      </c>
      <c r="H32" s="207" t="s">
        <v>108</v>
      </c>
      <c r="I32" s="436">
        <f t="shared" si="1"/>
        <v>1</v>
      </c>
      <c r="J32" s="436"/>
      <c r="K32" s="476"/>
      <c r="L32" s="409"/>
      <c r="M32" s="477"/>
    </row>
    <row r="33" spans="1:13" ht="16.5" customHeight="1" x14ac:dyDescent="0.2">
      <c r="A33" s="341">
        <v>30</v>
      </c>
      <c r="B33" s="538" t="s">
        <v>6630</v>
      </c>
      <c r="C33" s="534">
        <v>84210</v>
      </c>
      <c r="D33" s="539" t="s">
        <v>6631</v>
      </c>
      <c r="E33" s="342" t="s">
        <v>6632</v>
      </c>
      <c r="F33" s="124" t="s">
        <v>106</v>
      </c>
      <c r="G33" s="436">
        <f t="shared" si="0"/>
        <v>1</v>
      </c>
      <c r="H33" s="207" t="s">
        <v>108</v>
      </c>
      <c r="I33" s="436">
        <f t="shared" si="1"/>
        <v>1</v>
      </c>
      <c r="J33" s="436"/>
      <c r="K33" s="476"/>
      <c r="L33" s="409"/>
      <c r="M33" s="477"/>
    </row>
    <row r="34" spans="1:13" ht="16.5" customHeight="1" x14ac:dyDescent="0.2">
      <c r="A34" s="341">
        <v>31</v>
      </c>
      <c r="B34" s="538" t="s">
        <v>6633</v>
      </c>
      <c r="C34" s="534">
        <v>51420</v>
      </c>
      <c r="D34" s="539" t="s">
        <v>6634</v>
      </c>
      <c r="E34" s="342" t="s">
        <v>6635</v>
      </c>
      <c r="F34" s="124" t="s">
        <v>106</v>
      </c>
      <c r="G34" s="436">
        <f t="shared" si="0"/>
        <v>1</v>
      </c>
      <c r="H34" s="207" t="s">
        <v>108</v>
      </c>
      <c r="I34" s="436">
        <f t="shared" si="1"/>
        <v>1</v>
      </c>
      <c r="J34" s="436"/>
      <c r="K34" s="476"/>
      <c r="L34" s="409"/>
      <c r="M34" s="477"/>
    </row>
    <row r="35" spans="1:13" ht="16.5" customHeight="1" x14ac:dyDescent="0.2">
      <c r="A35" s="341">
        <v>32</v>
      </c>
      <c r="B35" s="538" t="s">
        <v>6636</v>
      </c>
      <c r="C35" s="534">
        <v>85087</v>
      </c>
      <c r="D35" s="539" t="s">
        <v>6637</v>
      </c>
      <c r="E35" s="342" t="s">
        <v>6638</v>
      </c>
      <c r="F35" s="124" t="s">
        <v>106</v>
      </c>
      <c r="G35" s="436">
        <f t="shared" si="0"/>
        <v>1</v>
      </c>
      <c r="H35" s="207" t="s">
        <v>108</v>
      </c>
      <c r="I35" s="436">
        <f t="shared" si="1"/>
        <v>1</v>
      </c>
      <c r="J35" s="436"/>
      <c r="K35" s="476"/>
      <c r="L35" s="409"/>
      <c r="M35" s="477"/>
    </row>
    <row r="36" spans="1:13" ht="16.5" customHeight="1" x14ac:dyDescent="0.2">
      <c r="A36" s="341">
        <v>33</v>
      </c>
      <c r="B36" s="538" t="s">
        <v>6639</v>
      </c>
      <c r="C36" s="534">
        <v>60183</v>
      </c>
      <c r="D36" s="539" t="s">
        <v>6640</v>
      </c>
      <c r="E36" s="342" t="s">
        <v>3813</v>
      </c>
      <c r="F36" s="124" t="s">
        <v>102</v>
      </c>
      <c r="G36" s="436">
        <f t="shared" si="0"/>
        <v>2</v>
      </c>
      <c r="H36" s="207" t="s">
        <v>108</v>
      </c>
      <c r="I36" s="436">
        <f t="shared" si="1"/>
        <v>1</v>
      </c>
      <c r="J36" s="436"/>
      <c r="K36" s="476"/>
      <c r="L36" s="409"/>
      <c r="M36" s="477"/>
    </row>
    <row r="37" spans="1:13" ht="16.5" customHeight="1" x14ac:dyDescent="0.2">
      <c r="A37" s="341">
        <v>34</v>
      </c>
      <c r="B37" s="538" t="s">
        <v>6641</v>
      </c>
      <c r="C37" s="534">
        <v>56861</v>
      </c>
      <c r="D37" s="539" t="s">
        <v>6642</v>
      </c>
      <c r="E37" s="342" t="s">
        <v>6643</v>
      </c>
      <c r="F37" s="124" t="s">
        <v>102</v>
      </c>
      <c r="G37" s="436">
        <f t="shared" ref="G37:G67" si="2">+IF(F37="M",1,IF(F37="f",2,IF(F37="Civ",3,"Error")))</f>
        <v>2</v>
      </c>
      <c r="H37" s="207" t="s">
        <v>108</v>
      </c>
      <c r="I37" s="436">
        <f t="shared" si="1"/>
        <v>1</v>
      </c>
      <c r="J37" s="436"/>
      <c r="K37" s="476"/>
      <c r="L37" s="409"/>
      <c r="M37" s="477"/>
    </row>
    <row r="38" spans="1:13" ht="16.5" customHeight="1" x14ac:dyDescent="0.2">
      <c r="A38" s="341">
        <v>35</v>
      </c>
      <c r="B38" s="538" t="s">
        <v>6644</v>
      </c>
      <c r="C38" s="534">
        <v>85088</v>
      </c>
      <c r="D38" s="539" t="s">
        <v>6645</v>
      </c>
      <c r="E38" s="342" t="s">
        <v>6646</v>
      </c>
      <c r="F38" s="124" t="s">
        <v>106</v>
      </c>
      <c r="G38" s="436">
        <f t="shared" si="2"/>
        <v>1</v>
      </c>
      <c r="H38" s="207" t="s">
        <v>108</v>
      </c>
      <c r="I38" s="436">
        <f t="shared" si="1"/>
        <v>1</v>
      </c>
      <c r="J38" s="436"/>
      <c r="K38" s="476"/>
      <c r="L38" s="409"/>
      <c r="M38" s="477"/>
    </row>
    <row r="39" spans="1:13" ht="16.5" customHeight="1" x14ac:dyDescent="0.2">
      <c r="A39" s="341">
        <v>36</v>
      </c>
      <c r="B39" s="538" t="s">
        <v>6649</v>
      </c>
      <c r="C39" s="534">
        <v>57673</v>
      </c>
      <c r="D39" s="539" t="s">
        <v>6650</v>
      </c>
      <c r="E39" s="342" t="s">
        <v>6651</v>
      </c>
      <c r="F39" s="124" t="s">
        <v>102</v>
      </c>
      <c r="G39" s="436">
        <f t="shared" si="2"/>
        <v>2</v>
      </c>
      <c r="H39" s="207" t="s">
        <v>108</v>
      </c>
      <c r="I39" s="436">
        <f t="shared" si="1"/>
        <v>1</v>
      </c>
      <c r="J39" s="436"/>
      <c r="K39" s="476"/>
      <c r="L39" s="409"/>
      <c r="M39" s="477"/>
    </row>
    <row r="40" spans="1:13" ht="16.5" customHeight="1" x14ac:dyDescent="0.2">
      <c r="A40" s="341">
        <v>37</v>
      </c>
      <c r="B40" s="538" t="s">
        <v>6652</v>
      </c>
      <c r="C40" s="534">
        <v>57667</v>
      </c>
      <c r="D40" s="539" t="s">
        <v>6653</v>
      </c>
      <c r="E40" s="342" t="s">
        <v>168</v>
      </c>
      <c r="F40" s="124" t="s">
        <v>106</v>
      </c>
      <c r="G40" s="436">
        <f t="shared" si="2"/>
        <v>1</v>
      </c>
      <c r="H40" s="207" t="s">
        <v>108</v>
      </c>
      <c r="I40" s="436">
        <f t="shared" si="1"/>
        <v>1</v>
      </c>
      <c r="J40" s="436"/>
      <c r="K40" s="476"/>
      <c r="L40" s="409"/>
      <c r="M40" s="477"/>
    </row>
    <row r="41" spans="1:13" ht="16.5" customHeight="1" x14ac:dyDescent="0.2">
      <c r="A41" s="341">
        <v>38</v>
      </c>
      <c r="B41" s="538" t="s">
        <v>6654</v>
      </c>
      <c r="C41" s="534">
        <v>56937</v>
      </c>
      <c r="D41" s="539" t="s">
        <v>6655</v>
      </c>
      <c r="E41" s="342" t="s">
        <v>4340</v>
      </c>
      <c r="F41" s="124" t="s">
        <v>102</v>
      </c>
      <c r="G41" s="436">
        <f t="shared" si="2"/>
        <v>2</v>
      </c>
      <c r="H41" s="207" t="s">
        <v>108</v>
      </c>
      <c r="I41" s="436">
        <f t="shared" si="1"/>
        <v>1</v>
      </c>
      <c r="J41" s="436"/>
      <c r="K41" s="476"/>
      <c r="L41" s="409"/>
      <c r="M41" s="477"/>
    </row>
    <row r="42" spans="1:13" ht="16.5" customHeight="1" x14ac:dyDescent="0.2">
      <c r="A42" s="341">
        <v>39</v>
      </c>
      <c r="B42" s="538" t="s">
        <v>6656</v>
      </c>
      <c r="C42" s="534">
        <v>56901</v>
      </c>
      <c r="D42" s="539" t="s">
        <v>6657</v>
      </c>
      <c r="E42" s="342" t="s">
        <v>6658</v>
      </c>
      <c r="F42" s="124" t="s">
        <v>106</v>
      </c>
      <c r="G42" s="436">
        <f t="shared" si="2"/>
        <v>1</v>
      </c>
      <c r="H42" s="207" t="s">
        <v>108</v>
      </c>
      <c r="I42" s="436">
        <f t="shared" si="1"/>
        <v>1</v>
      </c>
      <c r="J42" s="436"/>
      <c r="K42" s="476"/>
      <c r="L42" s="409"/>
      <c r="M42" s="477"/>
    </row>
    <row r="43" spans="1:13" ht="16.5" customHeight="1" x14ac:dyDescent="0.2">
      <c r="A43" s="341">
        <v>40</v>
      </c>
      <c r="B43" s="538" t="s">
        <v>6659</v>
      </c>
      <c r="C43" s="534">
        <v>56959</v>
      </c>
      <c r="D43" s="539" t="s">
        <v>6660</v>
      </c>
      <c r="E43" s="342" t="s">
        <v>194</v>
      </c>
      <c r="F43" s="124" t="s">
        <v>106</v>
      </c>
      <c r="G43" s="436">
        <f t="shared" si="2"/>
        <v>1</v>
      </c>
      <c r="H43" s="207" t="s">
        <v>108</v>
      </c>
      <c r="I43" s="436">
        <f t="shared" si="1"/>
        <v>1</v>
      </c>
      <c r="J43" s="436"/>
      <c r="K43" s="476"/>
      <c r="L43" s="409"/>
      <c r="M43" s="477"/>
    </row>
    <row r="44" spans="1:13" ht="16.5" customHeight="1" x14ac:dyDescent="0.2">
      <c r="A44" s="341">
        <v>41</v>
      </c>
      <c r="B44" s="538" t="s">
        <v>6664</v>
      </c>
      <c r="C44" s="534">
        <v>53829</v>
      </c>
      <c r="D44" s="539" t="s">
        <v>6665</v>
      </c>
      <c r="E44" s="342" t="s">
        <v>6666</v>
      </c>
      <c r="F44" s="124" t="s">
        <v>106</v>
      </c>
      <c r="G44" s="436">
        <f t="shared" si="2"/>
        <v>1</v>
      </c>
      <c r="H44" s="207" t="s">
        <v>108</v>
      </c>
      <c r="I44" s="436">
        <f t="shared" si="1"/>
        <v>1</v>
      </c>
      <c r="J44" s="436"/>
      <c r="K44" s="476"/>
      <c r="L44" s="409"/>
      <c r="M44" s="477"/>
    </row>
    <row r="45" spans="1:13" ht="16.5" customHeight="1" x14ac:dyDescent="0.2">
      <c r="A45" s="341">
        <v>42</v>
      </c>
      <c r="B45" s="538" t="s">
        <v>6667</v>
      </c>
      <c r="C45" s="534">
        <v>60282</v>
      </c>
      <c r="D45" s="539" t="s">
        <v>6668</v>
      </c>
      <c r="E45" s="342" t="s">
        <v>6669</v>
      </c>
      <c r="F45" s="124" t="s">
        <v>102</v>
      </c>
      <c r="G45" s="436">
        <f t="shared" si="2"/>
        <v>2</v>
      </c>
      <c r="H45" s="207" t="s">
        <v>108</v>
      </c>
      <c r="I45" s="436">
        <f t="shared" si="1"/>
        <v>1</v>
      </c>
      <c r="J45" s="436"/>
      <c r="K45" s="476"/>
      <c r="L45" s="409"/>
      <c r="M45" s="477"/>
    </row>
    <row r="46" spans="1:13" ht="16.5" customHeight="1" x14ac:dyDescent="0.2">
      <c r="A46" s="341">
        <v>43</v>
      </c>
      <c r="B46" s="538" t="s">
        <v>6673</v>
      </c>
      <c r="C46" s="534">
        <v>60310</v>
      </c>
      <c r="D46" s="539" t="s">
        <v>2597</v>
      </c>
      <c r="E46" s="342" t="s">
        <v>6674</v>
      </c>
      <c r="F46" s="124" t="s">
        <v>106</v>
      </c>
      <c r="G46" s="436">
        <f t="shared" si="2"/>
        <v>1</v>
      </c>
      <c r="H46" s="207" t="s">
        <v>108</v>
      </c>
      <c r="I46" s="436">
        <f t="shared" si="1"/>
        <v>1</v>
      </c>
      <c r="J46" s="436"/>
      <c r="K46" s="476"/>
      <c r="L46" s="409"/>
      <c r="M46" s="477"/>
    </row>
    <row r="47" spans="1:13" ht="16.5" customHeight="1" x14ac:dyDescent="0.2">
      <c r="A47" s="341">
        <v>44</v>
      </c>
      <c r="B47" s="538" t="s">
        <v>6678</v>
      </c>
      <c r="C47" s="534">
        <v>60265</v>
      </c>
      <c r="D47" s="539" t="s">
        <v>6679</v>
      </c>
      <c r="E47" s="342" t="s">
        <v>6680</v>
      </c>
      <c r="F47" s="124" t="s">
        <v>106</v>
      </c>
      <c r="G47" s="436">
        <f t="shared" si="2"/>
        <v>1</v>
      </c>
      <c r="H47" s="207" t="s">
        <v>108</v>
      </c>
      <c r="I47" s="436">
        <f t="shared" si="1"/>
        <v>1</v>
      </c>
      <c r="J47" s="436"/>
      <c r="K47" s="476"/>
      <c r="L47" s="409"/>
      <c r="M47" s="477"/>
    </row>
    <row r="48" spans="1:13" ht="16.5" customHeight="1" x14ac:dyDescent="0.2">
      <c r="A48" s="341">
        <v>45</v>
      </c>
      <c r="B48" s="538" t="s">
        <v>6681</v>
      </c>
      <c r="C48" s="534">
        <v>53942</v>
      </c>
      <c r="D48" s="539" t="s">
        <v>6682</v>
      </c>
      <c r="E48" s="342" t="s">
        <v>1712</v>
      </c>
      <c r="F48" s="124" t="s">
        <v>102</v>
      </c>
      <c r="G48" s="436">
        <f t="shared" si="2"/>
        <v>2</v>
      </c>
      <c r="H48" s="207" t="s">
        <v>108</v>
      </c>
      <c r="I48" s="436">
        <f t="shared" si="1"/>
        <v>1</v>
      </c>
      <c r="J48" s="436"/>
      <c r="K48" s="476"/>
      <c r="L48" s="409"/>
      <c r="M48" s="477"/>
    </row>
    <row r="49" spans="1:13" ht="16.5" customHeight="1" x14ac:dyDescent="0.2">
      <c r="A49" s="341">
        <v>46</v>
      </c>
      <c r="B49" s="538" t="s">
        <v>6683</v>
      </c>
      <c r="C49" s="534">
        <v>60179</v>
      </c>
      <c r="D49" s="539" t="s">
        <v>6684</v>
      </c>
      <c r="E49" s="342" t="s">
        <v>6685</v>
      </c>
      <c r="F49" s="124" t="s">
        <v>102</v>
      </c>
      <c r="G49" s="436">
        <f t="shared" si="2"/>
        <v>2</v>
      </c>
      <c r="H49" s="207" t="s">
        <v>108</v>
      </c>
      <c r="I49" s="436">
        <f t="shared" si="1"/>
        <v>1</v>
      </c>
      <c r="J49" s="436"/>
      <c r="K49" s="476"/>
      <c r="L49" s="409"/>
      <c r="M49" s="477"/>
    </row>
    <row r="50" spans="1:13" ht="16.5" customHeight="1" x14ac:dyDescent="0.2">
      <c r="A50" s="341">
        <v>47</v>
      </c>
      <c r="B50" s="538" t="s">
        <v>6686</v>
      </c>
      <c r="C50" s="534">
        <v>63376</v>
      </c>
      <c r="D50" s="539" t="s">
        <v>6687</v>
      </c>
      <c r="E50" s="342" t="s">
        <v>6688</v>
      </c>
      <c r="F50" s="124" t="s">
        <v>106</v>
      </c>
      <c r="G50" s="436">
        <f t="shared" si="2"/>
        <v>1</v>
      </c>
      <c r="H50" s="207" t="s">
        <v>108</v>
      </c>
      <c r="I50" s="436">
        <f t="shared" si="1"/>
        <v>1</v>
      </c>
      <c r="J50" s="436"/>
      <c r="K50" s="476"/>
      <c r="L50" s="409"/>
      <c r="M50" s="477"/>
    </row>
    <row r="51" spans="1:13" ht="16.5" customHeight="1" x14ac:dyDescent="0.2">
      <c r="A51" s="341">
        <v>48</v>
      </c>
      <c r="B51" s="538" t="s">
        <v>6689</v>
      </c>
      <c r="C51" s="534">
        <v>57734</v>
      </c>
      <c r="D51" s="539" t="s">
        <v>6690</v>
      </c>
      <c r="E51" s="342" t="s">
        <v>6691</v>
      </c>
      <c r="F51" s="124" t="s">
        <v>102</v>
      </c>
      <c r="G51" s="436">
        <f t="shared" si="2"/>
        <v>2</v>
      </c>
      <c r="H51" s="207" t="s">
        <v>108</v>
      </c>
      <c r="I51" s="436">
        <f t="shared" si="1"/>
        <v>1</v>
      </c>
      <c r="J51" s="436"/>
      <c r="K51" s="476"/>
      <c r="L51" s="409"/>
      <c r="M51" s="477"/>
    </row>
    <row r="52" spans="1:13" ht="15" customHeight="1" x14ac:dyDescent="0.2">
      <c r="A52" s="341">
        <v>49</v>
      </c>
      <c r="B52" s="538" t="s">
        <v>6692</v>
      </c>
      <c r="C52" s="534">
        <v>57688</v>
      </c>
      <c r="D52" s="539" t="s">
        <v>6693</v>
      </c>
      <c r="E52" s="342" t="s">
        <v>6694</v>
      </c>
      <c r="F52" s="124" t="s">
        <v>102</v>
      </c>
      <c r="G52" s="436">
        <f t="shared" si="2"/>
        <v>2</v>
      </c>
      <c r="H52" s="207" t="s">
        <v>108</v>
      </c>
      <c r="I52" s="436">
        <f t="shared" si="1"/>
        <v>1</v>
      </c>
      <c r="J52" s="436"/>
      <c r="K52" s="476"/>
      <c r="L52" s="409"/>
      <c r="M52" s="477"/>
    </row>
    <row r="53" spans="1:13" ht="16.5" customHeight="1" x14ac:dyDescent="0.2">
      <c r="A53" s="341">
        <v>50</v>
      </c>
      <c r="B53" s="538" t="s">
        <v>6695</v>
      </c>
      <c r="C53" s="534">
        <v>60363</v>
      </c>
      <c r="D53" s="539" t="s">
        <v>6696</v>
      </c>
      <c r="E53" s="342" t="s">
        <v>915</v>
      </c>
      <c r="F53" s="124" t="s">
        <v>102</v>
      </c>
      <c r="G53" s="436">
        <f t="shared" si="2"/>
        <v>2</v>
      </c>
      <c r="H53" s="207" t="s">
        <v>108</v>
      </c>
      <c r="I53" s="436">
        <f t="shared" si="1"/>
        <v>1</v>
      </c>
      <c r="J53" s="436"/>
      <c r="K53" s="476"/>
      <c r="L53" s="409"/>
      <c r="M53" s="477"/>
    </row>
    <row r="54" spans="1:13" ht="16.5" customHeight="1" x14ac:dyDescent="0.2">
      <c r="A54" s="341">
        <v>51</v>
      </c>
      <c r="B54" s="538" t="s">
        <v>6697</v>
      </c>
      <c r="C54" s="534">
        <v>53949</v>
      </c>
      <c r="D54" s="539" t="s">
        <v>6698</v>
      </c>
      <c r="E54" s="342" t="s">
        <v>6699</v>
      </c>
      <c r="F54" s="124" t="s">
        <v>106</v>
      </c>
      <c r="G54" s="436">
        <f t="shared" si="2"/>
        <v>1</v>
      </c>
      <c r="H54" s="207" t="s">
        <v>108</v>
      </c>
      <c r="I54" s="436">
        <f t="shared" si="1"/>
        <v>1</v>
      </c>
      <c r="J54" s="436"/>
      <c r="K54" s="476"/>
      <c r="L54" s="409"/>
      <c r="M54" s="477"/>
    </row>
    <row r="55" spans="1:13" ht="16.5" customHeight="1" x14ac:dyDescent="0.2">
      <c r="A55" s="341">
        <v>52</v>
      </c>
      <c r="B55" s="538" t="s">
        <v>6548</v>
      </c>
      <c r="C55" s="534">
        <v>57007</v>
      </c>
      <c r="D55" s="539" t="s">
        <v>6549</v>
      </c>
      <c r="E55" s="342" t="s">
        <v>6550</v>
      </c>
      <c r="F55" s="124" t="s">
        <v>106</v>
      </c>
      <c r="G55" s="436">
        <f t="shared" si="2"/>
        <v>1</v>
      </c>
      <c r="H55" s="207" t="s">
        <v>17</v>
      </c>
      <c r="I55" s="436">
        <f t="shared" si="1"/>
        <v>2</v>
      </c>
      <c r="J55" s="436"/>
      <c r="K55" s="476"/>
      <c r="L55" s="409"/>
      <c r="M55" s="477"/>
    </row>
    <row r="56" spans="1:13" ht="16.5" customHeight="1" x14ac:dyDescent="0.2">
      <c r="A56" s="341">
        <v>53</v>
      </c>
      <c r="B56" s="538" t="s">
        <v>6564</v>
      </c>
      <c r="C56" s="540">
        <v>48971</v>
      </c>
      <c r="D56" s="539" t="s">
        <v>6565</v>
      </c>
      <c r="E56" s="342" t="s">
        <v>6566</v>
      </c>
      <c r="F56" s="124" t="s">
        <v>102</v>
      </c>
      <c r="G56" s="436">
        <f t="shared" si="2"/>
        <v>2</v>
      </c>
      <c r="H56" s="207" t="s">
        <v>17</v>
      </c>
      <c r="I56" s="436">
        <f t="shared" si="1"/>
        <v>2</v>
      </c>
      <c r="J56" s="436"/>
      <c r="K56" s="476"/>
      <c r="L56" s="409"/>
      <c r="M56" s="477"/>
    </row>
    <row r="57" spans="1:13" ht="16.5" customHeight="1" x14ac:dyDescent="0.2">
      <c r="A57" s="341">
        <v>54</v>
      </c>
      <c r="B57" s="538" t="s">
        <v>6572</v>
      </c>
      <c r="C57" s="534">
        <v>53872</v>
      </c>
      <c r="D57" s="539" t="s">
        <v>6573</v>
      </c>
      <c r="E57" s="342" t="s">
        <v>6574</v>
      </c>
      <c r="F57" s="124" t="s">
        <v>102</v>
      </c>
      <c r="G57" s="436">
        <f t="shared" si="2"/>
        <v>2</v>
      </c>
      <c r="H57" s="207" t="s">
        <v>17</v>
      </c>
      <c r="I57" s="436">
        <f t="shared" si="1"/>
        <v>2</v>
      </c>
      <c r="J57" s="436"/>
      <c r="K57" s="476"/>
      <c r="L57" s="409"/>
      <c r="M57" s="477"/>
    </row>
    <row r="58" spans="1:13" ht="16.5" customHeight="1" x14ac:dyDescent="0.2">
      <c r="A58" s="341">
        <v>55</v>
      </c>
      <c r="B58" s="538" t="s">
        <v>6575</v>
      </c>
      <c r="C58" s="534">
        <v>53944</v>
      </c>
      <c r="D58" s="539" t="s">
        <v>6576</v>
      </c>
      <c r="E58" s="342" t="s">
        <v>6577</v>
      </c>
      <c r="F58" s="124" t="s">
        <v>102</v>
      </c>
      <c r="G58" s="436">
        <f t="shared" si="2"/>
        <v>2</v>
      </c>
      <c r="H58" s="207" t="s">
        <v>17</v>
      </c>
      <c r="I58" s="436">
        <f t="shared" si="1"/>
        <v>2</v>
      </c>
      <c r="J58" s="436"/>
      <c r="K58" s="476"/>
      <c r="L58" s="409"/>
      <c r="M58" s="477"/>
    </row>
    <row r="59" spans="1:13" ht="16.5" customHeight="1" x14ac:dyDescent="0.2">
      <c r="A59" s="341">
        <v>56</v>
      </c>
      <c r="B59" s="538" t="s">
        <v>6597</v>
      </c>
      <c r="C59" s="534">
        <v>84446</v>
      </c>
      <c r="D59" s="539" t="s">
        <v>1430</v>
      </c>
      <c r="E59" s="342" t="s">
        <v>3212</v>
      </c>
      <c r="F59" s="124" t="s">
        <v>106</v>
      </c>
      <c r="G59" s="436">
        <f t="shared" si="2"/>
        <v>1</v>
      </c>
      <c r="H59" s="207" t="s">
        <v>17</v>
      </c>
      <c r="I59" s="436">
        <f t="shared" si="1"/>
        <v>2</v>
      </c>
      <c r="J59" s="436"/>
      <c r="K59" s="476"/>
      <c r="L59" s="409"/>
      <c r="M59" s="477"/>
    </row>
    <row r="60" spans="1:13" ht="16.5" customHeight="1" x14ac:dyDescent="0.2">
      <c r="A60" s="341">
        <v>57</v>
      </c>
      <c r="B60" s="538" t="s">
        <v>6607</v>
      </c>
      <c r="C60" s="534">
        <v>53948</v>
      </c>
      <c r="D60" s="539" t="s">
        <v>6608</v>
      </c>
      <c r="E60" s="342" t="s">
        <v>6609</v>
      </c>
      <c r="F60" s="124" t="s">
        <v>102</v>
      </c>
      <c r="G60" s="436">
        <f t="shared" si="2"/>
        <v>2</v>
      </c>
      <c r="H60" s="207" t="s">
        <v>17</v>
      </c>
      <c r="I60" s="436">
        <f t="shared" si="1"/>
        <v>2</v>
      </c>
      <c r="J60" s="436"/>
      <c r="K60" s="476"/>
      <c r="L60" s="409"/>
      <c r="M60" s="477"/>
    </row>
    <row r="61" spans="1:13" ht="16.5" customHeight="1" x14ac:dyDescent="0.2">
      <c r="A61" s="341">
        <v>58</v>
      </c>
      <c r="B61" s="538" t="s">
        <v>6610</v>
      </c>
      <c r="C61" s="534">
        <v>85086</v>
      </c>
      <c r="D61" s="539" t="s">
        <v>611</v>
      </c>
      <c r="E61" s="342" t="s">
        <v>2462</v>
      </c>
      <c r="F61" s="124" t="s">
        <v>106</v>
      </c>
      <c r="G61" s="436">
        <f t="shared" si="2"/>
        <v>1</v>
      </c>
      <c r="H61" s="207" t="s">
        <v>17</v>
      </c>
      <c r="I61" s="436">
        <f t="shared" si="1"/>
        <v>2</v>
      </c>
      <c r="J61" s="436"/>
      <c r="K61" s="476"/>
      <c r="L61" s="409"/>
      <c r="M61" s="477"/>
    </row>
    <row r="62" spans="1:13" ht="16.5" customHeight="1" x14ac:dyDescent="0.2">
      <c r="A62" s="341">
        <v>59</v>
      </c>
      <c r="B62" s="538" t="s">
        <v>6617</v>
      </c>
      <c r="C62" s="534">
        <v>53930</v>
      </c>
      <c r="D62" s="539" t="s">
        <v>6618</v>
      </c>
      <c r="E62" s="342" t="s">
        <v>3006</v>
      </c>
      <c r="F62" s="124" t="s">
        <v>106</v>
      </c>
      <c r="G62" s="436">
        <f t="shared" si="2"/>
        <v>1</v>
      </c>
      <c r="H62" s="207" t="s">
        <v>17</v>
      </c>
      <c r="I62" s="436">
        <f t="shared" si="1"/>
        <v>2</v>
      </c>
      <c r="J62" s="436"/>
      <c r="K62" s="476"/>
      <c r="L62" s="409"/>
      <c r="M62" s="477"/>
    </row>
    <row r="63" spans="1:13" ht="16.5" customHeight="1" x14ac:dyDescent="0.2">
      <c r="A63" s="341">
        <v>60</v>
      </c>
      <c r="B63" s="538" t="s">
        <v>6625</v>
      </c>
      <c r="C63" s="534">
        <v>53945</v>
      </c>
      <c r="D63" s="539" t="s">
        <v>6626</v>
      </c>
      <c r="E63" s="342" t="s">
        <v>6577</v>
      </c>
      <c r="F63" s="124" t="s">
        <v>102</v>
      </c>
      <c r="G63" s="436">
        <f t="shared" si="2"/>
        <v>2</v>
      </c>
      <c r="H63" s="207" t="s">
        <v>17</v>
      </c>
      <c r="I63" s="436">
        <f t="shared" si="1"/>
        <v>2</v>
      </c>
      <c r="J63" s="436"/>
      <c r="K63" s="476"/>
      <c r="L63" s="409"/>
      <c r="M63" s="477"/>
    </row>
    <row r="64" spans="1:13" ht="16.5" customHeight="1" x14ac:dyDescent="0.2">
      <c r="A64" s="341">
        <v>61</v>
      </c>
      <c r="B64" s="538" t="s">
        <v>6647</v>
      </c>
      <c r="C64" s="534">
        <v>84448</v>
      </c>
      <c r="D64" s="539" t="s">
        <v>6648</v>
      </c>
      <c r="E64" s="342" t="s">
        <v>1994</v>
      </c>
      <c r="F64" s="124" t="s">
        <v>106</v>
      </c>
      <c r="G64" s="436">
        <f t="shared" si="2"/>
        <v>1</v>
      </c>
      <c r="H64" s="207" t="s">
        <v>17</v>
      </c>
      <c r="I64" s="436">
        <f t="shared" si="1"/>
        <v>2</v>
      </c>
      <c r="J64" s="436"/>
      <c r="K64" s="476"/>
      <c r="L64" s="409"/>
      <c r="M64" s="477"/>
    </row>
    <row r="65" spans="1:17" ht="16.5" customHeight="1" x14ac:dyDescent="0.2">
      <c r="A65" s="341">
        <v>62</v>
      </c>
      <c r="B65" s="538" t="s">
        <v>6661</v>
      </c>
      <c r="C65" s="534">
        <v>84449</v>
      </c>
      <c r="D65" s="539" t="s">
        <v>6662</v>
      </c>
      <c r="E65" s="342" t="s">
        <v>6663</v>
      </c>
      <c r="F65" s="124" t="s">
        <v>106</v>
      </c>
      <c r="G65" s="436">
        <f t="shared" si="2"/>
        <v>1</v>
      </c>
      <c r="H65" s="207" t="s">
        <v>17</v>
      </c>
      <c r="I65" s="436">
        <f t="shared" si="1"/>
        <v>2</v>
      </c>
      <c r="J65" s="436"/>
      <c r="K65" s="476"/>
      <c r="L65" s="409"/>
      <c r="M65" s="477"/>
    </row>
    <row r="66" spans="1:17" ht="16.5" customHeight="1" x14ac:dyDescent="0.2">
      <c r="A66" s="341">
        <v>63</v>
      </c>
      <c r="B66" s="538" t="s">
        <v>6670</v>
      </c>
      <c r="C66" s="534">
        <v>64627</v>
      </c>
      <c r="D66" s="539" t="s">
        <v>6671</v>
      </c>
      <c r="E66" s="342" t="s">
        <v>6672</v>
      </c>
      <c r="F66" s="124" t="s">
        <v>106</v>
      </c>
      <c r="G66" s="436">
        <f t="shared" si="2"/>
        <v>1</v>
      </c>
      <c r="H66" s="207" t="s">
        <v>17</v>
      </c>
      <c r="I66" s="436">
        <f t="shared" si="1"/>
        <v>2</v>
      </c>
      <c r="J66" s="436"/>
      <c r="K66" s="476"/>
      <c r="L66" s="409"/>
      <c r="M66" s="477"/>
    </row>
    <row r="67" spans="1:17" ht="16.5" customHeight="1" x14ac:dyDescent="0.2">
      <c r="A67" s="341">
        <v>64</v>
      </c>
      <c r="B67" s="538" t="s">
        <v>6675</v>
      </c>
      <c r="C67" s="534">
        <v>56916</v>
      </c>
      <c r="D67" s="539" t="s">
        <v>6676</v>
      </c>
      <c r="E67" s="342" t="s">
        <v>6677</v>
      </c>
      <c r="F67" s="124" t="s">
        <v>102</v>
      </c>
      <c r="G67" s="436">
        <f t="shared" si="2"/>
        <v>2</v>
      </c>
      <c r="H67" s="207" t="s">
        <v>17</v>
      </c>
      <c r="I67" s="436">
        <f t="shared" si="1"/>
        <v>2</v>
      </c>
      <c r="J67" s="436"/>
      <c r="K67" s="476"/>
      <c r="L67" s="409"/>
      <c r="M67" s="477"/>
    </row>
    <row r="68" spans="1:17" ht="16.5" customHeight="1" x14ac:dyDescent="0.25">
      <c r="A68" s="478"/>
      <c r="B68" s="382"/>
      <c r="C68" s="479"/>
      <c r="D68" s="480"/>
      <c r="E68" s="481"/>
      <c r="F68" s="382"/>
      <c r="G68" s="482"/>
      <c r="H68" s="386"/>
      <c r="I68" s="482"/>
      <c r="J68" s="482"/>
      <c r="K68" s="482"/>
      <c r="L68" s="483"/>
      <c r="M68" s="484"/>
      <c r="N68" s="485"/>
    </row>
    <row r="69" spans="1:17" ht="15" customHeight="1" thickBot="1" x14ac:dyDescent="0.25"/>
    <row r="70" spans="1:17" ht="14.25" customHeight="1" x14ac:dyDescent="0.3">
      <c r="A70" s="487" t="s">
        <v>107</v>
      </c>
      <c r="B70" s="488">
        <f>+COUNTIF(G5:G67,1)</f>
        <v>30</v>
      </c>
      <c r="C70" s="489"/>
      <c r="D70" s="490" t="s">
        <v>108</v>
      </c>
      <c r="E70" s="491"/>
      <c r="F70" s="491"/>
      <c r="G70" s="492"/>
      <c r="H70" s="488">
        <f>+COUNTIF(I5:I67,1)</f>
        <v>50</v>
      </c>
      <c r="I70" s="491"/>
      <c r="J70" s="453"/>
      <c r="K70" s="453"/>
      <c r="L70" s="493"/>
      <c r="M70" s="453"/>
    </row>
    <row r="71" spans="1:17" ht="14.25" customHeight="1" x14ac:dyDescent="0.3">
      <c r="A71" s="494" t="s">
        <v>111</v>
      </c>
      <c r="B71" s="495">
        <f>+COUNTIF(G5:G67,2)</f>
        <v>33</v>
      </c>
      <c r="C71" s="496"/>
      <c r="D71" s="497" t="s">
        <v>17</v>
      </c>
      <c r="E71" s="498"/>
      <c r="F71" s="498"/>
      <c r="G71" s="482"/>
      <c r="H71" s="495">
        <f>+COUNTIF(I5:I67,2)</f>
        <v>13</v>
      </c>
      <c r="I71" s="498"/>
      <c r="J71" s="453"/>
      <c r="K71" s="453"/>
      <c r="L71" s="493"/>
      <c r="M71" s="453"/>
    </row>
    <row r="72" spans="1:17" ht="14.25" customHeight="1" thickBot="1" x14ac:dyDescent="0.35">
      <c r="A72" s="499" t="s">
        <v>0</v>
      </c>
      <c r="B72" s="500">
        <f>SUM(B70:B71)</f>
        <v>63</v>
      </c>
      <c r="C72" s="501"/>
      <c r="D72" s="502" t="s">
        <v>0</v>
      </c>
      <c r="E72" s="503"/>
      <c r="F72" s="503"/>
      <c r="G72" s="504"/>
      <c r="H72" s="505">
        <f>SUM(H70:H71)</f>
        <v>63</v>
      </c>
      <c r="I72" s="503"/>
      <c r="J72" s="453"/>
      <c r="K72" s="453"/>
      <c r="L72" s="493"/>
      <c r="M72" s="453"/>
    </row>
    <row r="73" spans="1:17" ht="14.25" customHeight="1" x14ac:dyDescent="0.3">
      <c r="A73" s="496"/>
      <c r="B73" s="483"/>
      <c r="C73" s="496"/>
      <c r="D73" s="497"/>
      <c r="E73" s="498"/>
      <c r="F73" s="498"/>
      <c r="G73" s="482"/>
      <c r="H73" s="495"/>
      <c r="I73" s="498"/>
      <c r="J73" s="453"/>
      <c r="K73" s="453"/>
      <c r="L73" s="493"/>
      <c r="M73" s="453"/>
    </row>
    <row r="74" spans="1:17" ht="22.5" x14ac:dyDescent="0.45">
      <c r="A74" s="506"/>
      <c r="B74" s="506"/>
      <c r="C74" s="506"/>
      <c r="D74" s="506"/>
      <c r="E74" s="506"/>
      <c r="F74" s="506"/>
      <c r="G74" s="506"/>
      <c r="H74" s="506"/>
      <c r="I74" s="506"/>
      <c r="J74" s="506"/>
      <c r="K74" s="506"/>
      <c r="L74" s="507"/>
      <c r="M74" s="506"/>
    </row>
    <row r="75" spans="1:17" ht="20.25" customHeight="1" x14ac:dyDescent="0.45">
      <c r="A75" s="506"/>
      <c r="B75" s="506"/>
      <c r="C75" s="506"/>
      <c r="D75" s="506"/>
      <c r="E75" s="506"/>
      <c r="F75" s="506"/>
      <c r="G75" s="506"/>
      <c r="H75" s="506"/>
      <c r="I75" s="506"/>
      <c r="J75" s="506"/>
      <c r="K75" s="506"/>
      <c r="L75" s="507"/>
      <c r="M75" s="506"/>
    </row>
    <row r="76" spans="1:17" ht="20.25" customHeight="1" thickBot="1" x14ac:dyDescent="0.5">
      <c r="A76" s="537" t="s">
        <v>6700</v>
      </c>
      <c r="B76" s="537"/>
      <c r="C76" s="537"/>
      <c r="D76" s="537"/>
      <c r="E76" s="537"/>
      <c r="F76" s="537"/>
      <c r="G76" s="537"/>
      <c r="H76" s="537"/>
      <c r="I76" s="537"/>
      <c r="J76" s="537"/>
      <c r="K76" s="537"/>
      <c r="L76" s="537"/>
      <c r="M76" s="537"/>
    </row>
    <row r="77" spans="1:17" s="429" customFormat="1" ht="15" customHeight="1" x14ac:dyDescent="0.2">
      <c r="A77" s="636" t="s">
        <v>79</v>
      </c>
      <c r="B77" s="648" t="s">
        <v>80</v>
      </c>
      <c r="C77" s="640" t="s">
        <v>6274</v>
      </c>
      <c r="D77" s="640" t="s">
        <v>82</v>
      </c>
      <c r="E77" s="648" t="s">
        <v>83</v>
      </c>
      <c r="F77" s="427" t="s">
        <v>274</v>
      </c>
      <c r="G77" s="427"/>
      <c r="H77" s="644" t="s">
        <v>85</v>
      </c>
      <c r="I77" s="428"/>
      <c r="J77" s="183" t="s">
        <v>89</v>
      </c>
      <c r="K77" s="183"/>
      <c r="L77" s="183"/>
      <c r="M77" s="646" t="s">
        <v>92</v>
      </c>
      <c r="N77" s="471"/>
    </row>
    <row r="78" spans="1:17" s="429" customFormat="1" ht="13.5" thickBot="1" x14ac:dyDescent="0.25">
      <c r="A78" s="637"/>
      <c r="B78" s="649"/>
      <c r="C78" s="641"/>
      <c r="D78" s="641"/>
      <c r="E78" s="649"/>
      <c r="F78" s="431" t="s">
        <v>95</v>
      </c>
      <c r="G78" s="432"/>
      <c r="H78" s="645"/>
      <c r="I78" s="433"/>
      <c r="J78" s="184" t="s">
        <v>97</v>
      </c>
      <c r="K78" s="184"/>
      <c r="L78" s="184"/>
      <c r="M78" s="647"/>
      <c r="N78" s="471"/>
    </row>
    <row r="79" spans="1:17" ht="16.5" customHeight="1" x14ac:dyDescent="0.2">
      <c r="A79" s="341">
        <v>1</v>
      </c>
      <c r="B79" s="538" t="s">
        <v>6701</v>
      </c>
      <c r="C79" s="534">
        <v>84450</v>
      </c>
      <c r="D79" s="539" t="s">
        <v>6702</v>
      </c>
      <c r="E79" s="342" t="s">
        <v>3675</v>
      </c>
      <c r="F79" s="124" t="s">
        <v>102</v>
      </c>
      <c r="G79" s="436">
        <f t="shared" ref="G79:G103" si="3">+IF(F79="M",1,IF(F79="f",2,IF(F79="Civ",3,"Error")))</f>
        <v>2</v>
      </c>
      <c r="H79" s="207" t="s">
        <v>108</v>
      </c>
      <c r="I79" s="436">
        <f t="shared" ref="I79:I103" si="4">+IF(H79="Studying",5,IF(H79="Complete",1,IF(H79="Incomplete",2,IF(H79="Left",3,IF(H79="Dropped",4,"Error")))))</f>
        <v>1</v>
      </c>
      <c r="J79" s="436" t="e">
        <f>+IF(#REF!="Issued",1,IF(#REF!="Not Issued",2,"Nil"))</f>
        <v>#REF!</v>
      </c>
      <c r="K79" s="508" t="s">
        <v>6353</v>
      </c>
      <c r="L79" s="509"/>
      <c r="M79" s="342"/>
      <c r="N79" s="57" t="s">
        <v>6354</v>
      </c>
      <c r="P79" s="430"/>
      <c r="Q79" s="510"/>
    </row>
    <row r="80" spans="1:17" ht="16.5" customHeight="1" x14ac:dyDescent="0.2">
      <c r="A80" s="341">
        <v>2</v>
      </c>
      <c r="B80" s="538" t="s">
        <v>6707</v>
      </c>
      <c r="C80" s="534">
        <v>84451</v>
      </c>
      <c r="D80" s="539" t="s">
        <v>6708</v>
      </c>
      <c r="E80" s="342" t="s">
        <v>6709</v>
      </c>
      <c r="F80" s="124" t="s">
        <v>102</v>
      </c>
      <c r="G80" s="436">
        <f t="shared" si="3"/>
        <v>2</v>
      </c>
      <c r="H80" s="207" t="s">
        <v>108</v>
      </c>
      <c r="I80" s="436">
        <f t="shared" si="4"/>
        <v>1</v>
      </c>
      <c r="J80" s="436" t="e">
        <f>+IF(#REF!="Issued",1,IF(#REF!="Not Issued",2,"Nil"))</f>
        <v>#REF!</v>
      </c>
      <c r="K80" s="508" t="s">
        <v>6358</v>
      </c>
      <c r="L80" s="509"/>
      <c r="M80" s="342"/>
      <c r="N80" s="57" t="s">
        <v>6359</v>
      </c>
      <c r="P80" s="430"/>
      <c r="Q80" s="510"/>
    </row>
    <row r="81" spans="1:17" ht="16.5" customHeight="1" x14ac:dyDescent="0.2">
      <c r="A81" s="341">
        <v>3</v>
      </c>
      <c r="B81" s="538" t="s">
        <v>6712</v>
      </c>
      <c r="C81" s="534">
        <v>85165</v>
      </c>
      <c r="D81" s="539" t="s">
        <v>6713</v>
      </c>
      <c r="E81" s="342" t="s">
        <v>6714</v>
      </c>
      <c r="F81" s="124" t="s">
        <v>106</v>
      </c>
      <c r="G81" s="436">
        <f t="shared" si="3"/>
        <v>1</v>
      </c>
      <c r="H81" s="207" t="s">
        <v>108</v>
      </c>
      <c r="I81" s="436">
        <f t="shared" si="4"/>
        <v>1</v>
      </c>
      <c r="J81" s="436" t="e">
        <f>+IF(#REF!="Issued",1,IF(#REF!="Not Issued",2,"Nil"))</f>
        <v>#REF!</v>
      </c>
      <c r="K81" s="508" t="s">
        <v>6363</v>
      </c>
      <c r="L81" s="509"/>
      <c r="M81" s="342"/>
      <c r="N81" s="57" t="s">
        <v>6364</v>
      </c>
      <c r="P81" s="430"/>
      <c r="Q81" s="510"/>
    </row>
    <row r="82" spans="1:17" ht="16.5" customHeight="1" x14ac:dyDescent="0.2">
      <c r="A82" s="341">
        <v>4</v>
      </c>
      <c r="B82" s="538" t="s">
        <v>6703</v>
      </c>
      <c r="C82" s="534">
        <v>41926</v>
      </c>
      <c r="D82" s="539" t="s">
        <v>6704</v>
      </c>
      <c r="E82" s="342" t="s">
        <v>2430</v>
      </c>
      <c r="F82" s="124" t="s">
        <v>102</v>
      </c>
      <c r="G82" s="436">
        <f t="shared" si="3"/>
        <v>2</v>
      </c>
      <c r="H82" s="207" t="s">
        <v>17</v>
      </c>
      <c r="I82" s="436">
        <f t="shared" si="4"/>
        <v>2</v>
      </c>
      <c r="J82" s="436" t="e">
        <f>+IF(#REF!="Issued",1,IF(#REF!="Not Issued",2,"Nil"))</f>
        <v>#REF!</v>
      </c>
      <c r="K82" s="508" t="s">
        <v>6367</v>
      </c>
      <c r="L82" s="509"/>
      <c r="M82" s="342"/>
      <c r="N82" s="57"/>
      <c r="P82" s="430"/>
      <c r="Q82" s="510"/>
    </row>
    <row r="83" spans="1:17" ht="16.5" customHeight="1" x14ac:dyDescent="0.2">
      <c r="A83" s="341">
        <v>6</v>
      </c>
      <c r="B83" s="538" t="s">
        <v>6705</v>
      </c>
      <c r="C83" s="534">
        <v>31427</v>
      </c>
      <c r="D83" s="539" t="s">
        <v>4554</v>
      </c>
      <c r="E83" s="342" t="s">
        <v>6706</v>
      </c>
      <c r="F83" s="124" t="s">
        <v>106</v>
      </c>
      <c r="G83" s="436">
        <f t="shared" si="3"/>
        <v>1</v>
      </c>
      <c r="H83" s="207" t="s">
        <v>17</v>
      </c>
      <c r="I83" s="436">
        <f t="shared" si="4"/>
        <v>2</v>
      </c>
      <c r="J83" s="436" t="e">
        <f>+IF(#REF!="Issued",1,IF(#REF!="Not Issued",2,"Nil"))</f>
        <v>#REF!</v>
      </c>
      <c r="K83" s="508" t="s">
        <v>6374</v>
      </c>
      <c r="L83" s="509"/>
      <c r="M83" s="342"/>
      <c r="N83" s="57"/>
      <c r="P83" s="430"/>
      <c r="Q83" s="510"/>
    </row>
    <row r="84" spans="1:17" ht="16.5" customHeight="1" x14ac:dyDescent="0.2">
      <c r="A84" s="341">
        <v>7</v>
      </c>
      <c r="B84" s="538" t="s">
        <v>6710</v>
      </c>
      <c r="C84" s="534">
        <v>84211</v>
      </c>
      <c r="D84" s="539" t="s">
        <v>6711</v>
      </c>
      <c r="E84" s="342" t="s">
        <v>4270</v>
      </c>
      <c r="F84" s="124" t="s">
        <v>106</v>
      </c>
      <c r="G84" s="436">
        <f t="shared" si="3"/>
        <v>1</v>
      </c>
      <c r="H84" s="207" t="s">
        <v>17</v>
      </c>
      <c r="I84" s="436">
        <f t="shared" si="4"/>
        <v>2</v>
      </c>
      <c r="J84" s="436" t="e">
        <f>+IF(#REF!="Issued",1,IF(#REF!="Not Issued",2,"Nil"))</f>
        <v>#REF!</v>
      </c>
      <c r="K84" s="508" t="s">
        <v>6377</v>
      </c>
      <c r="L84" s="509"/>
      <c r="M84" s="342"/>
      <c r="N84" s="57"/>
      <c r="P84" s="430"/>
      <c r="Q84" s="510"/>
    </row>
    <row r="85" spans="1:17" ht="16.5" customHeight="1" x14ac:dyDescent="0.2">
      <c r="A85" s="341">
        <v>8</v>
      </c>
      <c r="B85" s="538" t="s">
        <v>6715</v>
      </c>
      <c r="C85" s="534">
        <v>84212</v>
      </c>
      <c r="D85" s="539" t="s">
        <v>6716</v>
      </c>
      <c r="E85" s="342" t="s">
        <v>6717</v>
      </c>
      <c r="F85" s="124" t="s">
        <v>106</v>
      </c>
      <c r="G85" s="436">
        <f t="shared" si="3"/>
        <v>1</v>
      </c>
      <c r="H85" s="207" t="s">
        <v>17</v>
      </c>
      <c r="I85" s="436">
        <f t="shared" si="4"/>
        <v>2</v>
      </c>
      <c r="J85" s="436" t="e">
        <f>+IF(#REF!="Issued",1,IF(#REF!="Not Issued",2,"Nil"))</f>
        <v>#REF!</v>
      </c>
      <c r="K85" s="508" t="s">
        <v>6381</v>
      </c>
      <c r="L85" s="509"/>
      <c r="M85" s="342"/>
      <c r="N85" s="57"/>
      <c r="P85" s="430"/>
      <c r="Q85" s="510"/>
    </row>
    <row r="86" spans="1:17" ht="16.5" customHeight="1" x14ac:dyDescent="0.2">
      <c r="A86" s="341">
        <v>9</v>
      </c>
      <c r="B86" s="538" t="s">
        <v>6718</v>
      </c>
      <c r="C86" s="534">
        <v>84213</v>
      </c>
      <c r="D86" s="539" t="s">
        <v>6719</v>
      </c>
      <c r="E86" s="342" t="s">
        <v>6720</v>
      </c>
      <c r="F86" s="124" t="s">
        <v>106</v>
      </c>
      <c r="G86" s="436">
        <f t="shared" si="3"/>
        <v>1</v>
      </c>
      <c r="H86" s="207" t="s">
        <v>17</v>
      </c>
      <c r="I86" s="436">
        <f t="shared" si="4"/>
        <v>2</v>
      </c>
      <c r="J86" s="436" t="e">
        <f>+IF(#REF!="Issued",1,IF(#REF!="Not Issued",2,"Nil"))</f>
        <v>#REF!</v>
      </c>
      <c r="K86" s="508" t="s">
        <v>6385</v>
      </c>
      <c r="L86" s="509"/>
      <c r="M86" s="342"/>
      <c r="N86" s="57"/>
      <c r="P86" s="430"/>
      <c r="Q86" s="510"/>
    </row>
    <row r="87" spans="1:17" ht="16.5" customHeight="1" x14ac:dyDescent="0.2">
      <c r="A87" s="341">
        <v>10</v>
      </c>
      <c r="B87" s="538" t="s">
        <v>6721</v>
      </c>
      <c r="C87" s="534">
        <v>51208</v>
      </c>
      <c r="D87" s="539" t="s">
        <v>6722</v>
      </c>
      <c r="E87" s="342" t="s">
        <v>6723</v>
      </c>
      <c r="F87" s="124" t="s">
        <v>102</v>
      </c>
      <c r="G87" s="436">
        <f t="shared" si="3"/>
        <v>2</v>
      </c>
      <c r="H87" s="207" t="s">
        <v>17</v>
      </c>
      <c r="I87" s="436">
        <f t="shared" si="4"/>
        <v>2</v>
      </c>
      <c r="J87" s="436" t="e">
        <f>+IF(#REF!="Issued",1,IF(#REF!="Not Issued",2,"Nil"))</f>
        <v>#REF!</v>
      </c>
      <c r="K87" s="508" t="s">
        <v>6388</v>
      </c>
      <c r="L87" s="509"/>
      <c r="M87" s="342"/>
      <c r="N87" s="57"/>
      <c r="P87" s="430"/>
      <c r="Q87" s="510"/>
    </row>
    <row r="88" spans="1:17" ht="16.5" customHeight="1" x14ac:dyDescent="0.2">
      <c r="A88" s="341">
        <v>12</v>
      </c>
      <c r="B88" s="538" t="s">
        <v>6724</v>
      </c>
      <c r="C88" s="534">
        <v>57418</v>
      </c>
      <c r="D88" s="539" t="s">
        <v>6725</v>
      </c>
      <c r="E88" s="342" t="s">
        <v>6726</v>
      </c>
      <c r="F88" s="124" t="s">
        <v>102</v>
      </c>
      <c r="G88" s="436">
        <f t="shared" si="3"/>
        <v>2</v>
      </c>
      <c r="H88" s="207" t="s">
        <v>17</v>
      </c>
      <c r="I88" s="436">
        <f t="shared" si="4"/>
        <v>2</v>
      </c>
      <c r="J88" s="436" t="e">
        <f>+IF(#REF!="Issued",1,IF(#REF!="Not Issued",2,"Nil"))</f>
        <v>#REF!</v>
      </c>
      <c r="K88" s="508" t="s">
        <v>6395</v>
      </c>
      <c r="L88" s="509"/>
      <c r="M88" s="342"/>
      <c r="N88" s="57"/>
      <c r="P88" s="430"/>
      <c r="Q88" s="510"/>
    </row>
    <row r="89" spans="1:17" ht="16.5" customHeight="1" x14ac:dyDescent="0.2">
      <c r="A89" s="341">
        <v>13</v>
      </c>
      <c r="B89" s="538" t="s">
        <v>6727</v>
      </c>
      <c r="C89" s="534">
        <v>38846</v>
      </c>
      <c r="D89" s="539" t="s">
        <v>4789</v>
      </c>
      <c r="E89" s="342" t="s">
        <v>6728</v>
      </c>
      <c r="F89" s="124" t="s">
        <v>106</v>
      </c>
      <c r="G89" s="436">
        <f t="shared" si="3"/>
        <v>1</v>
      </c>
      <c r="H89" s="207" t="s">
        <v>17</v>
      </c>
      <c r="I89" s="436">
        <f t="shared" si="4"/>
        <v>2</v>
      </c>
      <c r="J89" s="436" t="e">
        <f>+IF(#REF!="Issued",1,IF(#REF!="Not Issued",2,"Nil"))</f>
        <v>#REF!</v>
      </c>
      <c r="K89" s="508" t="s">
        <v>6399</v>
      </c>
      <c r="L89" s="509"/>
      <c r="M89" s="342"/>
      <c r="N89" s="57"/>
      <c r="P89" s="430"/>
      <c r="Q89" s="510"/>
    </row>
    <row r="90" spans="1:17" ht="16.5" customHeight="1" x14ac:dyDescent="0.2">
      <c r="A90" s="341">
        <v>14</v>
      </c>
      <c r="B90" s="538" t="s">
        <v>6729</v>
      </c>
      <c r="C90" s="534">
        <v>46246</v>
      </c>
      <c r="D90" s="539" t="s">
        <v>6730</v>
      </c>
      <c r="E90" s="342" t="s">
        <v>6731</v>
      </c>
      <c r="F90" s="124" t="s">
        <v>102</v>
      </c>
      <c r="G90" s="436">
        <f t="shared" si="3"/>
        <v>2</v>
      </c>
      <c r="H90" s="207" t="s">
        <v>17</v>
      </c>
      <c r="I90" s="436">
        <f t="shared" si="4"/>
        <v>2</v>
      </c>
      <c r="J90" s="436" t="e">
        <f>+IF(#REF!="Issued",1,IF(#REF!="Not Issued",2,"Nil"))</f>
        <v>#REF!</v>
      </c>
      <c r="K90" s="508" t="s">
        <v>6403</v>
      </c>
      <c r="L90" s="509"/>
      <c r="M90" s="342"/>
      <c r="N90" s="57"/>
      <c r="P90" s="430"/>
      <c r="Q90" s="510"/>
    </row>
    <row r="91" spans="1:17" ht="16.5" customHeight="1" x14ac:dyDescent="0.2">
      <c r="A91" s="341">
        <v>15</v>
      </c>
      <c r="B91" s="538" t="s">
        <v>6732</v>
      </c>
      <c r="C91" s="534">
        <v>84214</v>
      </c>
      <c r="D91" s="539" t="s">
        <v>6733</v>
      </c>
      <c r="E91" s="342" t="s">
        <v>6734</v>
      </c>
      <c r="F91" s="124" t="s">
        <v>106</v>
      </c>
      <c r="G91" s="436">
        <f t="shared" si="3"/>
        <v>1</v>
      </c>
      <c r="H91" s="207" t="s">
        <v>17</v>
      </c>
      <c r="I91" s="436">
        <f t="shared" si="4"/>
        <v>2</v>
      </c>
      <c r="J91" s="436" t="e">
        <f>+IF(#REF!="Issued",1,IF(#REF!="Not Issued",2,"Nil"))</f>
        <v>#REF!</v>
      </c>
      <c r="K91" s="508" t="s">
        <v>6406</v>
      </c>
      <c r="L91" s="509"/>
      <c r="M91" s="342"/>
      <c r="N91" s="57"/>
      <c r="P91" s="430"/>
      <c r="Q91" s="510"/>
    </row>
    <row r="92" spans="1:17" ht="16.5" customHeight="1" x14ac:dyDescent="0.2">
      <c r="A92" s="341">
        <v>16</v>
      </c>
      <c r="B92" s="538" t="s">
        <v>6735</v>
      </c>
      <c r="C92" s="534">
        <v>84452</v>
      </c>
      <c r="D92" s="539" t="s">
        <v>6736</v>
      </c>
      <c r="E92" s="342" t="s">
        <v>6737</v>
      </c>
      <c r="F92" s="124" t="s">
        <v>106</v>
      </c>
      <c r="G92" s="436">
        <f t="shared" si="3"/>
        <v>1</v>
      </c>
      <c r="H92" s="207" t="s">
        <v>17</v>
      </c>
      <c r="I92" s="436">
        <f t="shared" si="4"/>
        <v>2</v>
      </c>
      <c r="J92" s="436" t="e">
        <f>+IF(#REF!="Issued",1,IF(#REF!="Not Issued",2,"Nil"))</f>
        <v>#REF!</v>
      </c>
      <c r="K92" s="508" t="s">
        <v>6410</v>
      </c>
      <c r="L92" s="509"/>
      <c r="M92" s="342"/>
      <c r="N92" s="57"/>
      <c r="P92" s="430"/>
      <c r="Q92" s="510"/>
    </row>
    <row r="93" spans="1:17" ht="16.5" customHeight="1" x14ac:dyDescent="0.2">
      <c r="A93" s="341">
        <v>17</v>
      </c>
      <c r="B93" s="538" t="s">
        <v>6738</v>
      </c>
      <c r="C93" s="534">
        <v>84453</v>
      </c>
      <c r="D93" s="539" t="s">
        <v>6739</v>
      </c>
      <c r="E93" s="342" t="s">
        <v>6740</v>
      </c>
      <c r="F93" s="124" t="s">
        <v>106</v>
      </c>
      <c r="G93" s="436">
        <f t="shared" si="3"/>
        <v>1</v>
      </c>
      <c r="H93" s="207" t="s">
        <v>17</v>
      </c>
      <c r="I93" s="436">
        <f t="shared" si="4"/>
        <v>2</v>
      </c>
      <c r="J93" s="436" t="e">
        <f>+IF(#REF!="Issued",1,IF(#REF!="Not Issued",2,"Nil"))</f>
        <v>#REF!</v>
      </c>
      <c r="K93" s="508" t="s">
        <v>6414</v>
      </c>
      <c r="L93" s="509"/>
      <c r="M93" s="342"/>
      <c r="N93" s="57"/>
      <c r="P93" s="430"/>
      <c r="Q93" s="510"/>
    </row>
    <row r="94" spans="1:17" ht="16.5" customHeight="1" x14ac:dyDescent="0.2">
      <c r="A94" s="341">
        <v>18</v>
      </c>
      <c r="B94" s="538" t="s">
        <v>6741</v>
      </c>
      <c r="C94" s="534">
        <v>84454</v>
      </c>
      <c r="D94" s="539" t="s">
        <v>6742</v>
      </c>
      <c r="E94" s="342" t="s">
        <v>6743</v>
      </c>
      <c r="F94" s="124" t="s">
        <v>106</v>
      </c>
      <c r="G94" s="436">
        <f t="shared" si="3"/>
        <v>1</v>
      </c>
      <c r="H94" s="207" t="s">
        <v>17</v>
      </c>
      <c r="I94" s="436">
        <f t="shared" si="4"/>
        <v>2</v>
      </c>
      <c r="J94" s="436" t="e">
        <f>+IF(#REF!="Issued",1,IF(#REF!="Not Issued",2,"Nil"))</f>
        <v>#REF!</v>
      </c>
      <c r="K94" s="508" t="s">
        <v>6418</v>
      </c>
      <c r="L94" s="509"/>
      <c r="M94" s="342"/>
      <c r="N94" s="57"/>
      <c r="P94" s="430"/>
      <c r="Q94" s="510"/>
    </row>
    <row r="95" spans="1:17" ht="16.5" customHeight="1" x14ac:dyDescent="0.2">
      <c r="A95" s="341">
        <v>19</v>
      </c>
      <c r="B95" s="538" t="s">
        <v>6744</v>
      </c>
      <c r="C95" s="534">
        <v>84455</v>
      </c>
      <c r="D95" s="539" t="s">
        <v>6745</v>
      </c>
      <c r="E95" s="342" t="s">
        <v>6746</v>
      </c>
      <c r="F95" s="124" t="s">
        <v>106</v>
      </c>
      <c r="G95" s="436">
        <f t="shared" si="3"/>
        <v>1</v>
      </c>
      <c r="H95" s="207" t="s">
        <v>17</v>
      </c>
      <c r="I95" s="436">
        <f t="shared" si="4"/>
        <v>2</v>
      </c>
      <c r="J95" s="436" t="e">
        <f>+IF(#REF!="Issued",1,IF(#REF!="Not Issued",2,"Nil"))</f>
        <v>#REF!</v>
      </c>
      <c r="K95" s="508" t="s">
        <v>6420</v>
      </c>
      <c r="L95" s="509"/>
      <c r="M95" s="342"/>
      <c r="N95" s="57"/>
      <c r="P95" s="430"/>
      <c r="Q95" s="510"/>
    </row>
    <row r="96" spans="1:17" ht="16.5" customHeight="1" x14ac:dyDescent="0.2">
      <c r="A96" s="341">
        <v>20</v>
      </c>
      <c r="B96" s="538" t="s">
        <v>6747</v>
      </c>
      <c r="C96" s="534">
        <v>84456</v>
      </c>
      <c r="D96" s="539" t="s">
        <v>6748</v>
      </c>
      <c r="E96" s="342" t="s">
        <v>6749</v>
      </c>
      <c r="F96" s="124" t="s">
        <v>106</v>
      </c>
      <c r="G96" s="436">
        <f t="shared" si="3"/>
        <v>1</v>
      </c>
      <c r="H96" s="207" t="s">
        <v>17</v>
      </c>
      <c r="I96" s="436">
        <f t="shared" si="4"/>
        <v>2</v>
      </c>
      <c r="J96" s="436" t="e">
        <f>+IF(#REF!="Issued",1,IF(#REF!="Not Issued",2,"Nil"))</f>
        <v>#REF!</v>
      </c>
      <c r="K96" s="508" t="s">
        <v>6423</v>
      </c>
      <c r="L96" s="509"/>
      <c r="M96" s="342"/>
      <c r="N96" s="57"/>
      <c r="P96" s="430"/>
      <c r="Q96" s="510"/>
    </row>
    <row r="97" spans="1:17" ht="16.5" customHeight="1" x14ac:dyDescent="0.2">
      <c r="A97" s="341">
        <v>21</v>
      </c>
      <c r="B97" s="538" t="s">
        <v>6750</v>
      </c>
      <c r="C97" s="534">
        <v>60572</v>
      </c>
      <c r="D97" s="539" t="s">
        <v>6751</v>
      </c>
      <c r="E97" s="342" t="s">
        <v>1112</v>
      </c>
      <c r="F97" s="124" t="s">
        <v>106</v>
      </c>
      <c r="G97" s="436">
        <f t="shared" si="3"/>
        <v>1</v>
      </c>
      <c r="H97" s="207" t="s">
        <v>17</v>
      </c>
      <c r="I97" s="436">
        <f t="shared" si="4"/>
        <v>2</v>
      </c>
      <c r="J97" s="436" t="e">
        <f>+IF(#REF!="Issued",1,IF(#REF!="Not Issued",2,"Nil"))</f>
        <v>#REF!</v>
      </c>
      <c r="K97" s="508" t="s">
        <v>6426</v>
      </c>
      <c r="L97" s="509"/>
      <c r="M97" s="342"/>
      <c r="N97" s="57"/>
      <c r="P97" s="430"/>
      <c r="Q97" s="510"/>
    </row>
    <row r="98" spans="1:17" ht="16.5" customHeight="1" x14ac:dyDescent="0.2">
      <c r="A98" s="341">
        <v>23</v>
      </c>
      <c r="B98" s="538" t="s">
        <v>6752</v>
      </c>
      <c r="C98" s="534">
        <v>84457</v>
      </c>
      <c r="D98" s="539" t="s">
        <v>6753</v>
      </c>
      <c r="E98" s="342" t="s">
        <v>953</v>
      </c>
      <c r="F98" s="124" t="s">
        <v>106</v>
      </c>
      <c r="G98" s="436">
        <f t="shared" si="3"/>
        <v>1</v>
      </c>
      <c r="H98" s="207" t="s">
        <v>17</v>
      </c>
      <c r="I98" s="436">
        <f t="shared" si="4"/>
        <v>2</v>
      </c>
      <c r="J98" s="436" t="e">
        <f>+IF(#REF!="Issued",1,IF(#REF!="Not Issued",2,"Nil"))</f>
        <v>#REF!</v>
      </c>
      <c r="K98" s="508" t="s">
        <v>6434</v>
      </c>
      <c r="L98" s="509"/>
      <c r="M98" s="342"/>
      <c r="N98" s="57"/>
      <c r="P98" s="430"/>
      <c r="Q98" s="510"/>
    </row>
    <row r="99" spans="1:17" ht="16.5" customHeight="1" x14ac:dyDescent="0.2">
      <c r="A99" s="341">
        <v>24</v>
      </c>
      <c r="B99" s="538" t="s">
        <v>6754</v>
      </c>
      <c r="C99" s="534">
        <v>84215</v>
      </c>
      <c r="D99" s="539" t="s">
        <v>6755</v>
      </c>
      <c r="E99" s="342" t="s">
        <v>6756</v>
      </c>
      <c r="F99" s="124" t="s">
        <v>106</v>
      </c>
      <c r="G99" s="436">
        <f t="shared" si="3"/>
        <v>1</v>
      </c>
      <c r="H99" s="207" t="s">
        <v>17</v>
      </c>
      <c r="I99" s="436">
        <f t="shared" si="4"/>
        <v>2</v>
      </c>
      <c r="J99" s="436" t="e">
        <f>+IF(#REF!="Issued",1,IF(#REF!="Not Issued",2,"Nil"))</f>
        <v>#REF!</v>
      </c>
      <c r="K99" s="508" t="s">
        <v>6438</v>
      </c>
      <c r="L99" s="509"/>
      <c r="M99" s="342"/>
      <c r="N99" s="57"/>
      <c r="P99" s="430"/>
      <c r="Q99" s="510"/>
    </row>
    <row r="100" spans="1:17" ht="16.5" customHeight="1" x14ac:dyDescent="0.2">
      <c r="A100" s="341">
        <v>25</v>
      </c>
      <c r="B100" s="538" t="s">
        <v>6757</v>
      </c>
      <c r="C100" s="534">
        <v>84458</v>
      </c>
      <c r="D100" s="539" t="s">
        <v>6758</v>
      </c>
      <c r="E100" s="342" t="s">
        <v>2462</v>
      </c>
      <c r="F100" s="124" t="s">
        <v>102</v>
      </c>
      <c r="G100" s="436">
        <f t="shared" si="3"/>
        <v>2</v>
      </c>
      <c r="H100" s="207" t="s">
        <v>17</v>
      </c>
      <c r="I100" s="436">
        <f t="shared" si="4"/>
        <v>2</v>
      </c>
      <c r="J100" s="436" t="e">
        <f>+IF(#REF!="Issued",1,IF(#REF!="Not Issued",2,"Nil"))</f>
        <v>#REF!</v>
      </c>
      <c r="K100" s="508" t="s">
        <v>6442</v>
      </c>
      <c r="L100" s="509"/>
      <c r="M100" s="342"/>
      <c r="N100" s="57"/>
      <c r="P100" s="430"/>
      <c r="Q100" s="510"/>
    </row>
    <row r="101" spans="1:17" ht="16.5" customHeight="1" x14ac:dyDescent="0.2">
      <c r="A101" s="341">
        <v>26</v>
      </c>
      <c r="B101" s="538" t="s">
        <v>6759</v>
      </c>
      <c r="C101" s="534">
        <v>84459</v>
      </c>
      <c r="D101" s="539" t="s">
        <v>4061</v>
      </c>
      <c r="E101" s="342" t="s">
        <v>6760</v>
      </c>
      <c r="F101" s="124" t="s">
        <v>106</v>
      </c>
      <c r="G101" s="436">
        <f t="shared" si="3"/>
        <v>1</v>
      </c>
      <c r="H101" s="207" t="s">
        <v>17</v>
      </c>
      <c r="I101" s="436">
        <f t="shared" si="4"/>
        <v>2</v>
      </c>
      <c r="J101" s="436" t="e">
        <f>+IF(#REF!="Issued",1,IF(#REF!="Not Issued",2,"Nil"))</f>
        <v>#REF!</v>
      </c>
      <c r="K101" s="508" t="s">
        <v>6445</v>
      </c>
      <c r="L101" s="509"/>
      <c r="M101" s="342"/>
      <c r="N101" s="57"/>
      <c r="P101" s="430"/>
      <c r="Q101" s="510"/>
    </row>
    <row r="102" spans="1:17" ht="16.5" customHeight="1" x14ac:dyDescent="0.2">
      <c r="A102" s="341">
        <v>27</v>
      </c>
      <c r="B102" s="538" t="s">
        <v>6761</v>
      </c>
      <c r="C102" s="534">
        <v>84460</v>
      </c>
      <c r="D102" s="539" t="s">
        <v>6762</v>
      </c>
      <c r="E102" s="342" t="s">
        <v>6763</v>
      </c>
      <c r="F102" s="124" t="s">
        <v>102</v>
      </c>
      <c r="G102" s="436">
        <f t="shared" si="3"/>
        <v>2</v>
      </c>
      <c r="H102" s="207" t="s">
        <v>17</v>
      </c>
      <c r="I102" s="436">
        <f t="shared" si="4"/>
        <v>2</v>
      </c>
      <c r="J102" s="436" t="e">
        <f>+IF(#REF!="Issued",1,IF(#REF!="Not Issued",2,"Nil"))</f>
        <v>#REF!</v>
      </c>
      <c r="K102" s="508" t="s">
        <v>6449</v>
      </c>
      <c r="L102" s="509"/>
      <c r="M102" s="342"/>
      <c r="N102" s="57"/>
      <c r="P102" s="430"/>
      <c r="Q102" s="510"/>
    </row>
    <row r="103" spans="1:17" ht="16.5" customHeight="1" x14ac:dyDescent="0.2">
      <c r="A103" s="341">
        <v>28</v>
      </c>
      <c r="B103" s="538" t="s">
        <v>6764</v>
      </c>
      <c r="C103" s="534">
        <v>85166</v>
      </c>
      <c r="D103" s="539" t="s">
        <v>6765</v>
      </c>
      <c r="E103" s="342" t="s">
        <v>6766</v>
      </c>
      <c r="F103" s="124" t="s">
        <v>106</v>
      </c>
      <c r="G103" s="436">
        <f t="shared" si="3"/>
        <v>1</v>
      </c>
      <c r="H103" s="207" t="s">
        <v>17</v>
      </c>
      <c r="I103" s="436">
        <f t="shared" si="4"/>
        <v>2</v>
      </c>
      <c r="J103" s="436" t="e">
        <f>+IF(#REF!="Issued",1,IF(#REF!="Not Issued",2,"Nil"))</f>
        <v>#REF!</v>
      </c>
      <c r="K103" s="508" t="s">
        <v>6453</v>
      </c>
      <c r="L103" s="509"/>
      <c r="M103" s="342"/>
      <c r="N103" s="57"/>
      <c r="P103" s="430"/>
      <c r="Q103" s="510"/>
    </row>
    <row r="104" spans="1:17" ht="16.5" customHeight="1" x14ac:dyDescent="0.2">
      <c r="A104" s="478"/>
      <c r="B104" s="382"/>
      <c r="C104" s="383"/>
      <c r="D104" s="384"/>
      <c r="E104" s="384"/>
      <c r="F104" s="511"/>
      <c r="G104" s="482"/>
      <c r="H104" s="386"/>
      <c r="I104" s="482"/>
      <c r="J104" s="482"/>
      <c r="K104" s="482"/>
      <c r="L104" s="483"/>
      <c r="M104" s="484"/>
      <c r="P104" s="430"/>
      <c r="Q104" s="510"/>
    </row>
    <row r="105" spans="1:17" s="438" customFormat="1" ht="15" customHeight="1" thickBot="1" x14ac:dyDescent="0.25">
      <c r="A105" s="387"/>
      <c r="B105" s="512"/>
      <c r="C105" s="513"/>
      <c r="D105" s="514"/>
      <c r="E105" s="515"/>
      <c r="F105" s="516"/>
      <c r="G105" s="442"/>
      <c r="H105" s="133"/>
      <c r="I105" s="442"/>
      <c r="J105" s="442"/>
      <c r="K105" s="442"/>
      <c r="L105" s="443"/>
      <c r="P105" s="460"/>
      <c r="Q105" s="468"/>
    </row>
    <row r="106" spans="1:17" s="454" customFormat="1" ht="15" customHeight="1" x14ac:dyDescent="0.3">
      <c r="A106" s="487" t="s">
        <v>107</v>
      </c>
      <c r="B106" s="488">
        <f>+COUNTIF(G79:G103,1)</f>
        <v>17</v>
      </c>
      <c r="C106" s="489"/>
      <c r="D106" s="490" t="s">
        <v>108</v>
      </c>
      <c r="E106" s="491"/>
      <c r="F106" s="491"/>
      <c r="G106" s="492"/>
      <c r="H106" s="488">
        <f>+COUNTIF(I79:I103,1)</f>
        <v>3</v>
      </c>
      <c r="I106" s="491"/>
      <c r="J106" s="453"/>
      <c r="K106" s="453"/>
      <c r="L106" s="493"/>
      <c r="M106" s="453"/>
    </row>
    <row r="107" spans="1:17" s="454" customFormat="1" ht="15" customHeight="1" x14ac:dyDescent="0.3">
      <c r="A107" s="494" t="s">
        <v>111</v>
      </c>
      <c r="B107" s="495">
        <f>+COUNTIF(G79:G103,2)</f>
        <v>8</v>
      </c>
      <c r="C107" s="496"/>
      <c r="D107" s="497" t="s">
        <v>17</v>
      </c>
      <c r="E107" s="498"/>
      <c r="F107" s="498"/>
      <c r="G107" s="482"/>
      <c r="H107" s="495">
        <f>+COUNTIF(I79:I103,2)</f>
        <v>22</v>
      </c>
      <c r="I107" s="498"/>
      <c r="J107" s="453"/>
      <c r="K107" s="453"/>
      <c r="L107" s="493"/>
      <c r="M107" s="453"/>
    </row>
    <row r="108" spans="1:17" s="454" customFormat="1" ht="15" customHeight="1" thickBot="1" x14ac:dyDescent="0.35">
      <c r="A108" s="499" t="s">
        <v>0</v>
      </c>
      <c r="B108" s="500">
        <f>SUM(B106:B107)</f>
        <v>25</v>
      </c>
      <c r="C108" s="501"/>
      <c r="D108" s="502" t="s">
        <v>0</v>
      </c>
      <c r="E108" s="503"/>
      <c r="F108" s="503"/>
      <c r="G108" s="504"/>
      <c r="H108" s="505">
        <f>SUM(H106:H107)</f>
        <v>25</v>
      </c>
      <c r="I108" s="503"/>
      <c r="J108" s="453"/>
      <c r="K108" s="453"/>
      <c r="L108" s="493"/>
      <c r="M108" s="453"/>
    </row>
    <row r="109" spans="1:17" s="438" customFormat="1" ht="20.25" customHeight="1" x14ac:dyDescent="0.2">
      <c r="A109" s="387"/>
      <c r="B109" s="512"/>
      <c r="C109" s="513"/>
      <c r="D109" s="514"/>
      <c r="E109" s="515"/>
      <c r="F109" s="516"/>
      <c r="G109" s="442"/>
      <c r="H109" s="133"/>
      <c r="I109" s="442"/>
      <c r="J109" s="442"/>
      <c r="K109" s="442"/>
      <c r="L109" s="443"/>
      <c r="P109" s="460"/>
      <c r="Q109" s="468"/>
    </row>
    <row r="112" spans="1:17" ht="19.5" thickBot="1" x14ac:dyDescent="0.45">
      <c r="A112" s="650" t="s">
        <v>54</v>
      </c>
      <c r="B112" s="650"/>
      <c r="C112" s="650"/>
      <c r="D112" s="650"/>
      <c r="E112" s="650"/>
      <c r="F112" s="650"/>
      <c r="G112" s="650"/>
      <c r="H112" s="650"/>
      <c r="I112" s="650"/>
      <c r="J112" s="650"/>
      <c r="K112" s="650"/>
      <c r="L112" s="650"/>
      <c r="M112" s="650"/>
    </row>
    <row r="113" spans="1:13" x14ac:dyDescent="0.2">
      <c r="A113" s="636" t="s">
        <v>79</v>
      </c>
      <c r="B113" s="648" t="s">
        <v>80</v>
      </c>
      <c r="C113" s="640" t="s">
        <v>6274</v>
      </c>
      <c r="D113" s="640" t="s">
        <v>82</v>
      </c>
      <c r="E113" s="648" t="s">
        <v>83</v>
      </c>
      <c r="F113" s="517" t="s">
        <v>274</v>
      </c>
      <c r="G113" s="427"/>
      <c r="H113" s="644" t="s">
        <v>85</v>
      </c>
      <c r="I113" s="428"/>
      <c r="J113" s="183" t="s">
        <v>89</v>
      </c>
      <c r="K113" s="183"/>
      <c r="L113" s="183"/>
      <c r="M113" s="646" t="s">
        <v>92</v>
      </c>
    </row>
    <row r="114" spans="1:13" ht="13.5" thickBot="1" x14ac:dyDescent="0.25">
      <c r="A114" s="637"/>
      <c r="B114" s="649"/>
      <c r="C114" s="641"/>
      <c r="D114" s="641"/>
      <c r="E114" s="649"/>
      <c r="F114" s="431" t="s">
        <v>95</v>
      </c>
      <c r="G114" s="432"/>
      <c r="H114" s="645"/>
      <c r="I114" s="433"/>
      <c r="J114" s="184" t="s">
        <v>97</v>
      </c>
      <c r="K114" s="184"/>
      <c r="L114" s="184"/>
      <c r="M114" s="647"/>
    </row>
    <row r="115" spans="1:13" ht="16.5" customHeight="1" x14ac:dyDescent="0.2">
      <c r="A115" s="341">
        <v>1</v>
      </c>
      <c r="B115" s="538" t="s">
        <v>6767</v>
      </c>
      <c r="C115" s="534">
        <v>84461</v>
      </c>
      <c r="D115" s="539" t="s">
        <v>6768</v>
      </c>
      <c r="E115" s="342" t="s">
        <v>6769</v>
      </c>
      <c r="F115" s="124" t="s">
        <v>102</v>
      </c>
      <c r="G115" s="436">
        <f>+IF(F115="M",1,IF(F115="f",2,IF(F115="Civ",3,"Error")))</f>
        <v>2</v>
      </c>
      <c r="H115" s="207" t="s">
        <v>17</v>
      </c>
      <c r="I115" s="436">
        <f>+IF(H115="Studying",5,IF(H115="Complete",1,IF(H115="Incomplete",2,IF(H115="Left",3,IF(H115="Dropped",4,"Error")))))</f>
        <v>2</v>
      </c>
      <c r="J115" s="436" t="e">
        <f>+IF(#REF!="Issued",1,IF(#REF!="Not Issued",2,"Nil"))</f>
        <v>#REF!</v>
      </c>
      <c r="K115" s="508" t="s">
        <v>6472</v>
      </c>
      <c r="L115" s="509"/>
      <c r="M115" s="342"/>
    </row>
    <row r="116" spans="1:13" ht="16.5" customHeight="1" x14ac:dyDescent="0.2">
      <c r="A116" s="341">
        <v>2</v>
      </c>
      <c r="B116" s="538" t="s">
        <v>6770</v>
      </c>
      <c r="C116" s="534">
        <v>84462</v>
      </c>
      <c r="D116" s="539" t="s">
        <v>6771</v>
      </c>
      <c r="E116" s="342" t="s">
        <v>6772</v>
      </c>
      <c r="F116" s="124" t="s">
        <v>102</v>
      </c>
      <c r="G116" s="436">
        <f>+IF(F116="M",1,IF(F116="f",2,IF(F116="Civ",3,"Error")))</f>
        <v>2</v>
      </c>
      <c r="H116" s="207" t="s">
        <v>17</v>
      </c>
      <c r="I116" s="436">
        <f>+IF(H116="Studying",5,IF(H116="Complete",1,IF(H116="Incomplete",2,IF(H116="Left",3,IF(H116="Dropped",4,"Error")))))</f>
        <v>2</v>
      </c>
      <c r="J116" s="436" t="e">
        <f>+IF(#REF!="Issued",1,IF(#REF!="Not Issued",2,"Nil"))</f>
        <v>#REF!</v>
      </c>
      <c r="K116" s="508" t="s">
        <v>6476</v>
      </c>
      <c r="L116" s="509"/>
      <c r="M116" s="342"/>
    </row>
    <row r="117" spans="1:13" ht="16.5" customHeight="1" x14ac:dyDescent="0.2">
      <c r="A117" s="341">
        <v>3</v>
      </c>
      <c r="B117" s="538" t="s">
        <v>6773</v>
      </c>
      <c r="C117" s="534">
        <v>84216</v>
      </c>
      <c r="D117" s="539" t="s">
        <v>6774</v>
      </c>
      <c r="E117" s="342" t="s">
        <v>6775</v>
      </c>
      <c r="F117" s="124" t="s">
        <v>102</v>
      </c>
      <c r="G117" s="436">
        <f t="shared" ref="G117:G134" si="5">+IF(F117="M",1,IF(F117="f",2,IF(F117="Civ",3,"Error")))</f>
        <v>2</v>
      </c>
      <c r="H117" s="207" t="s">
        <v>17</v>
      </c>
      <c r="I117" s="436">
        <f t="shared" ref="I117:I134" si="6">+IF(H117="Studying",5,IF(H117="Complete",1,IF(H117="Incomplete",2,IF(H117="Left",3,IF(H117="Dropped",4,"Error")))))</f>
        <v>2</v>
      </c>
      <c r="J117" s="436" t="e">
        <f>+IF(#REF!="Issued",1,IF(#REF!="Not Issued",2,"Nil"))</f>
        <v>#REF!</v>
      </c>
      <c r="K117" s="508" t="s">
        <v>6480</v>
      </c>
      <c r="L117" s="509"/>
      <c r="M117" s="342"/>
    </row>
    <row r="118" spans="1:13" ht="16.5" customHeight="1" x14ac:dyDescent="0.2">
      <c r="A118" s="341">
        <v>4</v>
      </c>
      <c r="B118" s="538" t="s">
        <v>6776</v>
      </c>
      <c r="C118" s="534">
        <v>84463</v>
      </c>
      <c r="D118" s="539" t="s">
        <v>6777</v>
      </c>
      <c r="E118" s="342" t="s">
        <v>6778</v>
      </c>
      <c r="F118" s="124" t="s">
        <v>102</v>
      </c>
      <c r="G118" s="436">
        <f t="shared" si="5"/>
        <v>2</v>
      </c>
      <c r="H118" s="207" t="s">
        <v>17</v>
      </c>
      <c r="I118" s="436">
        <f t="shared" si="6"/>
        <v>2</v>
      </c>
      <c r="J118" s="436" t="e">
        <f>+IF(#REF!="Issued",1,IF(#REF!="Not Issued",2,"Nil"))</f>
        <v>#REF!</v>
      </c>
      <c r="K118" s="508" t="s">
        <v>6484</v>
      </c>
      <c r="L118" s="509"/>
      <c r="M118" s="342"/>
    </row>
    <row r="119" spans="1:13" ht="16.5" customHeight="1" x14ac:dyDescent="0.2">
      <c r="A119" s="341">
        <v>5</v>
      </c>
      <c r="B119" s="538" t="s">
        <v>6779</v>
      </c>
      <c r="C119" s="534">
        <v>84217</v>
      </c>
      <c r="D119" s="539" t="s">
        <v>6780</v>
      </c>
      <c r="E119" s="342" t="s">
        <v>6781</v>
      </c>
      <c r="F119" s="124" t="s">
        <v>102</v>
      </c>
      <c r="G119" s="436">
        <f t="shared" si="5"/>
        <v>2</v>
      </c>
      <c r="H119" s="207" t="s">
        <v>17</v>
      </c>
      <c r="I119" s="436">
        <f t="shared" si="6"/>
        <v>2</v>
      </c>
      <c r="J119" s="436" t="e">
        <f>+IF(#REF!="Issued",1,IF(#REF!="Not Issued",2,"Nil"))</f>
        <v>#REF!</v>
      </c>
      <c r="K119" s="508" t="s">
        <v>6488</v>
      </c>
      <c r="L119" s="509"/>
      <c r="M119" s="342"/>
    </row>
    <row r="120" spans="1:13" ht="16.5" customHeight="1" x14ac:dyDescent="0.2">
      <c r="A120" s="341">
        <v>6</v>
      </c>
      <c r="B120" s="538" t="s">
        <v>6782</v>
      </c>
      <c r="C120" s="534">
        <v>84218</v>
      </c>
      <c r="D120" s="539" t="s">
        <v>6783</v>
      </c>
      <c r="E120" s="342" t="s">
        <v>6784</v>
      </c>
      <c r="F120" s="124" t="s">
        <v>102</v>
      </c>
      <c r="G120" s="436">
        <f t="shared" si="5"/>
        <v>2</v>
      </c>
      <c r="H120" s="207" t="s">
        <v>17</v>
      </c>
      <c r="I120" s="436">
        <f t="shared" si="6"/>
        <v>2</v>
      </c>
      <c r="J120" s="436" t="e">
        <f>+IF(#REF!="Issued",1,IF(#REF!="Not Issued",2,"Nil"))</f>
        <v>#REF!</v>
      </c>
      <c r="K120" s="508" t="s">
        <v>6492</v>
      </c>
      <c r="L120" s="509"/>
      <c r="M120" s="342"/>
    </row>
    <row r="121" spans="1:13" ht="16.5" customHeight="1" x14ac:dyDescent="0.2">
      <c r="A121" s="341">
        <v>7</v>
      </c>
      <c r="B121" s="538" t="s">
        <v>6785</v>
      </c>
      <c r="C121" s="534">
        <v>84464</v>
      </c>
      <c r="D121" s="539" t="s">
        <v>6786</v>
      </c>
      <c r="E121" s="342" t="s">
        <v>6787</v>
      </c>
      <c r="F121" s="124" t="s">
        <v>102</v>
      </c>
      <c r="G121" s="436">
        <f t="shared" si="5"/>
        <v>2</v>
      </c>
      <c r="H121" s="207" t="s">
        <v>17</v>
      </c>
      <c r="I121" s="436">
        <f t="shared" si="6"/>
        <v>2</v>
      </c>
      <c r="J121" s="436" t="e">
        <f>+IF(#REF!="Issued",1,IF(#REF!="Not Issued",2,"Nil"))</f>
        <v>#REF!</v>
      </c>
      <c r="K121" s="508" t="s">
        <v>6496</v>
      </c>
      <c r="L121" s="509"/>
      <c r="M121" s="342"/>
    </row>
    <row r="122" spans="1:13" ht="16.5" customHeight="1" x14ac:dyDescent="0.2">
      <c r="A122" s="341">
        <v>8</v>
      </c>
      <c r="B122" s="538" t="s">
        <v>6788</v>
      </c>
      <c r="C122" s="534">
        <v>84219</v>
      </c>
      <c r="D122" s="539" t="s">
        <v>6789</v>
      </c>
      <c r="E122" s="342" t="s">
        <v>5877</v>
      </c>
      <c r="F122" s="124" t="s">
        <v>102</v>
      </c>
      <c r="G122" s="436">
        <f t="shared" si="5"/>
        <v>2</v>
      </c>
      <c r="H122" s="207" t="s">
        <v>17</v>
      </c>
      <c r="I122" s="436">
        <f t="shared" si="6"/>
        <v>2</v>
      </c>
      <c r="J122" s="436" t="e">
        <f>+IF(#REF!="Issued",1,IF(#REF!="Not Issued",2,"Nil"))</f>
        <v>#REF!</v>
      </c>
      <c r="K122" s="508" t="s">
        <v>6500</v>
      </c>
      <c r="L122" s="509"/>
      <c r="M122" s="342"/>
    </row>
    <row r="123" spans="1:13" ht="16.5" customHeight="1" x14ac:dyDescent="0.2">
      <c r="A123" s="341">
        <v>9</v>
      </c>
      <c r="B123" s="538" t="s">
        <v>6790</v>
      </c>
      <c r="C123" s="534">
        <v>35210</v>
      </c>
      <c r="D123" s="539" t="s">
        <v>6791</v>
      </c>
      <c r="E123" s="342" t="s">
        <v>2196</v>
      </c>
      <c r="F123" s="124" t="s">
        <v>102</v>
      </c>
      <c r="G123" s="436">
        <f t="shared" si="5"/>
        <v>2</v>
      </c>
      <c r="H123" s="207" t="s">
        <v>17</v>
      </c>
      <c r="I123" s="436">
        <f t="shared" si="6"/>
        <v>2</v>
      </c>
      <c r="J123" s="436" t="e">
        <f>+IF(#REF!="Issued",1,IF(#REF!="Not Issued",2,"Nil"))</f>
        <v>#REF!</v>
      </c>
      <c r="K123" s="508" t="s">
        <v>6504</v>
      </c>
      <c r="L123" s="509"/>
      <c r="M123" s="342"/>
    </row>
    <row r="124" spans="1:13" ht="15" customHeight="1" x14ac:dyDescent="0.2">
      <c r="A124" s="341">
        <v>10</v>
      </c>
      <c r="B124" s="538" t="s">
        <v>6792</v>
      </c>
      <c r="C124" s="534">
        <v>84465</v>
      </c>
      <c r="D124" s="539" t="s">
        <v>6793</v>
      </c>
      <c r="E124" s="342" t="s">
        <v>1607</v>
      </c>
      <c r="F124" s="124" t="s">
        <v>102</v>
      </c>
      <c r="G124" s="436">
        <f t="shared" si="5"/>
        <v>2</v>
      </c>
      <c r="H124" s="207" t="s">
        <v>17</v>
      </c>
      <c r="I124" s="436">
        <f t="shared" si="6"/>
        <v>2</v>
      </c>
      <c r="J124" s="436" t="e">
        <f>+IF(#REF!="Issued",1,IF(#REF!="Not Issued",2,"Nil"))</f>
        <v>#REF!</v>
      </c>
      <c r="K124" s="508" t="s">
        <v>6508</v>
      </c>
      <c r="L124" s="509"/>
      <c r="M124" s="342"/>
    </row>
    <row r="125" spans="1:13" ht="16.5" customHeight="1" x14ac:dyDescent="0.2">
      <c r="A125" s="341">
        <v>11</v>
      </c>
      <c r="B125" s="538" t="s">
        <v>6794</v>
      </c>
      <c r="C125" s="534">
        <v>84466</v>
      </c>
      <c r="D125" s="539" t="s">
        <v>6795</v>
      </c>
      <c r="E125" s="342" t="s">
        <v>6796</v>
      </c>
      <c r="F125" s="124" t="s">
        <v>102</v>
      </c>
      <c r="G125" s="436">
        <f t="shared" si="5"/>
        <v>2</v>
      </c>
      <c r="H125" s="207" t="s">
        <v>17</v>
      </c>
      <c r="I125" s="436">
        <f t="shared" si="6"/>
        <v>2</v>
      </c>
      <c r="J125" s="436" t="e">
        <f>+IF(#REF!="Issued",1,IF(#REF!="Not Issued",2,"Nil"))</f>
        <v>#REF!</v>
      </c>
      <c r="K125" s="508" t="s">
        <v>6511</v>
      </c>
      <c r="L125" s="509"/>
      <c r="M125" s="342"/>
    </row>
    <row r="126" spans="1:13" ht="16.5" customHeight="1" x14ac:dyDescent="0.2">
      <c r="A126" s="341">
        <v>12</v>
      </c>
      <c r="B126" s="538" t="s">
        <v>6797</v>
      </c>
      <c r="C126" s="534">
        <v>84220</v>
      </c>
      <c r="D126" s="539" t="s">
        <v>6798</v>
      </c>
      <c r="E126" s="342" t="s">
        <v>454</v>
      </c>
      <c r="F126" s="124" t="s">
        <v>102</v>
      </c>
      <c r="G126" s="436">
        <f t="shared" si="5"/>
        <v>2</v>
      </c>
      <c r="H126" s="207" t="s">
        <v>17</v>
      </c>
      <c r="I126" s="436">
        <f t="shared" si="6"/>
        <v>2</v>
      </c>
      <c r="J126" s="436" t="e">
        <f>+IF(#REF!="Issued",1,IF(#REF!="Not Issued",2,"Nil"))</f>
        <v>#REF!</v>
      </c>
      <c r="K126" s="508" t="s">
        <v>6515</v>
      </c>
      <c r="L126" s="509"/>
      <c r="M126" s="342"/>
    </row>
    <row r="127" spans="1:13" ht="16.5" customHeight="1" x14ac:dyDescent="0.2">
      <c r="A127" s="341">
        <v>13</v>
      </c>
      <c r="B127" s="538" t="s">
        <v>6799</v>
      </c>
      <c r="C127" s="534">
        <v>84221</v>
      </c>
      <c r="D127" s="539" t="s">
        <v>6800</v>
      </c>
      <c r="E127" s="342" t="s">
        <v>6801</v>
      </c>
      <c r="F127" s="124" t="s">
        <v>102</v>
      </c>
      <c r="G127" s="436">
        <f t="shared" si="5"/>
        <v>2</v>
      </c>
      <c r="H127" s="207" t="s">
        <v>17</v>
      </c>
      <c r="I127" s="436">
        <f t="shared" si="6"/>
        <v>2</v>
      </c>
      <c r="J127" s="436" t="e">
        <f>+IF(#REF!="Issued",1,IF(#REF!="Not Issued",2,"Nil"))</f>
        <v>#REF!</v>
      </c>
      <c r="K127" s="508" t="s">
        <v>6519</v>
      </c>
      <c r="L127" s="509"/>
      <c r="M127" s="342"/>
    </row>
    <row r="128" spans="1:13" ht="16.5" customHeight="1" x14ac:dyDescent="0.2">
      <c r="A128" s="341">
        <v>14</v>
      </c>
      <c r="B128" s="538" t="s">
        <v>6802</v>
      </c>
      <c r="C128" s="534">
        <v>33190</v>
      </c>
      <c r="D128" s="539" t="s">
        <v>6803</v>
      </c>
      <c r="E128" s="342" t="s">
        <v>2490</v>
      </c>
      <c r="F128" s="124" t="s">
        <v>102</v>
      </c>
      <c r="G128" s="436">
        <f t="shared" si="5"/>
        <v>2</v>
      </c>
      <c r="H128" s="207" t="s">
        <v>17</v>
      </c>
      <c r="I128" s="436">
        <f t="shared" si="6"/>
        <v>2</v>
      </c>
      <c r="J128" s="436" t="e">
        <f>+IF(#REF!="Issued",1,IF(#REF!="Not Issued",2,"Nil"))</f>
        <v>#REF!</v>
      </c>
      <c r="K128" s="508" t="s">
        <v>6523</v>
      </c>
      <c r="L128" s="509"/>
      <c r="M128" s="342"/>
    </row>
    <row r="129" spans="1:13" ht="16.5" customHeight="1" x14ac:dyDescent="0.2">
      <c r="A129" s="341">
        <v>15</v>
      </c>
      <c r="B129" s="538" t="s">
        <v>6804</v>
      </c>
      <c r="C129" s="534">
        <v>84222</v>
      </c>
      <c r="D129" s="539" t="s">
        <v>6805</v>
      </c>
      <c r="E129" s="342" t="s">
        <v>6806</v>
      </c>
      <c r="F129" s="124" t="s">
        <v>102</v>
      </c>
      <c r="G129" s="436">
        <f t="shared" si="5"/>
        <v>2</v>
      </c>
      <c r="H129" s="207" t="s">
        <v>108</v>
      </c>
      <c r="I129" s="436">
        <f t="shared" si="6"/>
        <v>1</v>
      </c>
      <c r="J129" s="436" t="e">
        <f>+IF(#REF!="Issued",1,IF(#REF!="Not Issued",2,"Nil"))</f>
        <v>#REF!</v>
      </c>
      <c r="K129" s="508" t="s">
        <v>6527</v>
      </c>
      <c r="L129" s="509"/>
      <c r="M129" s="342"/>
    </row>
    <row r="130" spans="1:13" ht="16.5" customHeight="1" x14ac:dyDescent="0.2">
      <c r="A130" s="341">
        <v>16</v>
      </c>
      <c r="B130" s="538" t="s">
        <v>6807</v>
      </c>
      <c r="C130" s="534">
        <v>84223</v>
      </c>
      <c r="D130" s="539" t="s">
        <v>6808</v>
      </c>
      <c r="E130" s="342" t="s">
        <v>1255</v>
      </c>
      <c r="F130" s="124" t="s">
        <v>102</v>
      </c>
      <c r="G130" s="436">
        <f t="shared" si="5"/>
        <v>2</v>
      </c>
      <c r="H130" s="207" t="s">
        <v>17</v>
      </c>
      <c r="I130" s="436">
        <f t="shared" si="6"/>
        <v>2</v>
      </c>
      <c r="J130" s="436" t="e">
        <f>+IF(#REF!="Issued",1,IF(#REF!="Not Issued",2,"Nil"))</f>
        <v>#REF!</v>
      </c>
      <c r="K130" s="508" t="s">
        <v>6530</v>
      </c>
      <c r="L130" s="509"/>
      <c r="M130" s="342"/>
    </row>
    <row r="131" spans="1:13" ht="16.5" customHeight="1" x14ac:dyDescent="0.2">
      <c r="A131" s="341">
        <v>17</v>
      </c>
      <c r="B131" s="538" t="s">
        <v>6809</v>
      </c>
      <c r="C131" s="534">
        <v>84224</v>
      </c>
      <c r="D131" s="539" t="s">
        <v>6810</v>
      </c>
      <c r="E131" s="342" t="s">
        <v>6811</v>
      </c>
      <c r="F131" s="124" t="s">
        <v>106</v>
      </c>
      <c r="G131" s="436">
        <f t="shared" si="5"/>
        <v>1</v>
      </c>
      <c r="H131" s="207" t="s">
        <v>17</v>
      </c>
      <c r="I131" s="436">
        <f t="shared" si="6"/>
        <v>2</v>
      </c>
      <c r="J131" s="436" t="e">
        <f>+IF(#REF!="Issued",1,IF(#REF!="Not Issued",2,"Nil"))</f>
        <v>#REF!</v>
      </c>
      <c r="K131" s="508" t="s">
        <v>6533</v>
      </c>
      <c r="L131" s="509"/>
      <c r="M131" s="342"/>
    </row>
    <row r="132" spans="1:13" ht="16.5" customHeight="1" x14ac:dyDescent="0.2">
      <c r="A132" s="341">
        <v>18</v>
      </c>
      <c r="B132" s="538" t="s">
        <v>6812</v>
      </c>
      <c r="C132" s="534">
        <v>84467</v>
      </c>
      <c r="D132" s="539" t="s">
        <v>6813</v>
      </c>
      <c r="E132" s="342" t="s">
        <v>6814</v>
      </c>
      <c r="F132" s="124" t="s">
        <v>102</v>
      </c>
      <c r="G132" s="436">
        <f t="shared" si="5"/>
        <v>2</v>
      </c>
      <c r="H132" s="207" t="s">
        <v>17</v>
      </c>
      <c r="I132" s="436">
        <f t="shared" si="6"/>
        <v>2</v>
      </c>
      <c r="J132" s="436" t="e">
        <f>+IF(#REF!="Issued",1,IF(#REF!="Not Issued",2,"Nil"))</f>
        <v>#REF!</v>
      </c>
      <c r="K132" s="508" t="s">
        <v>6815</v>
      </c>
      <c r="L132" s="509"/>
      <c r="M132" s="342"/>
    </row>
    <row r="133" spans="1:13" ht="16.5" customHeight="1" x14ac:dyDescent="0.2">
      <c r="A133" s="341">
        <v>19</v>
      </c>
      <c r="B133" s="538" t="s">
        <v>6816</v>
      </c>
      <c r="C133" s="534">
        <v>84225</v>
      </c>
      <c r="D133" s="539" t="s">
        <v>6817</v>
      </c>
      <c r="E133" s="342" t="s">
        <v>6818</v>
      </c>
      <c r="F133" s="124" t="s">
        <v>102</v>
      </c>
      <c r="G133" s="436">
        <f t="shared" si="5"/>
        <v>2</v>
      </c>
      <c r="H133" s="207" t="s">
        <v>108</v>
      </c>
      <c r="I133" s="436">
        <f t="shared" si="6"/>
        <v>1</v>
      </c>
      <c r="J133" s="436" t="e">
        <f>+IF(#REF!="Issued",1,IF(#REF!="Not Issued",2,"Nil"))</f>
        <v>#REF!</v>
      </c>
      <c r="K133" s="508" t="s">
        <v>6819</v>
      </c>
      <c r="L133" s="509"/>
      <c r="M133" s="342"/>
    </row>
    <row r="134" spans="1:13" ht="16.5" customHeight="1" x14ac:dyDescent="0.2">
      <c r="A134" s="341">
        <v>20</v>
      </c>
      <c r="B134" s="538" t="s">
        <v>6820</v>
      </c>
      <c r="C134" s="534">
        <v>84226</v>
      </c>
      <c r="D134" s="539" t="s">
        <v>1126</v>
      </c>
      <c r="E134" s="342" t="s">
        <v>2236</v>
      </c>
      <c r="F134" s="124" t="s">
        <v>106</v>
      </c>
      <c r="G134" s="436">
        <f t="shared" si="5"/>
        <v>1</v>
      </c>
      <c r="H134" s="207" t="s">
        <v>17</v>
      </c>
      <c r="I134" s="436">
        <f t="shared" si="6"/>
        <v>2</v>
      </c>
      <c r="J134" s="436" t="e">
        <f>+IF(#REF!="Issued",1,IF(#REF!="Not Issued",2,"Nil"))</f>
        <v>#REF!</v>
      </c>
      <c r="K134" s="508" t="s">
        <v>6821</v>
      </c>
      <c r="L134" s="509"/>
      <c r="M134" s="342"/>
    </row>
    <row r="135" spans="1:13" x14ac:dyDescent="0.2">
      <c r="C135" s="518"/>
    </row>
    <row r="136" spans="1:13" ht="13.5" thickBot="1" x14ac:dyDescent="0.25">
      <c r="C136" s="518"/>
    </row>
    <row r="137" spans="1:13" ht="15" x14ac:dyDescent="0.3">
      <c r="A137" s="487" t="s">
        <v>107</v>
      </c>
      <c r="B137" s="488">
        <f>+COUNTIF(G95:G134,1)</f>
        <v>9</v>
      </c>
      <c r="C137" s="489"/>
      <c r="D137" s="490" t="s">
        <v>108</v>
      </c>
      <c r="E137" s="491"/>
      <c r="F137" s="491"/>
      <c r="G137" s="492"/>
      <c r="H137" s="488">
        <f>+COUNTIF(I95:I134,1)</f>
        <v>2</v>
      </c>
      <c r="I137" s="491"/>
    </row>
    <row r="138" spans="1:13" ht="15" x14ac:dyDescent="0.3">
      <c r="A138" s="494" t="s">
        <v>111</v>
      </c>
      <c r="B138" s="495">
        <f>+COUNTIF(G95:G134,2)</f>
        <v>20</v>
      </c>
      <c r="C138" s="496"/>
      <c r="D138" s="497" t="s">
        <v>17</v>
      </c>
      <c r="E138" s="498"/>
      <c r="F138" s="498"/>
      <c r="G138" s="482"/>
      <c r="H138" s="495">
        <f>+COUNTIF(I95:I134,2)</f>
        <v>27</v>
      </c>
      <c r="I138" s="498"/>
    </row>
    <row r="139" spans="1:13" ht="15.75" thickBot="1" x14ac:dyDescent="0.35">
      <c r="A139" s="499" t="s">
        <v>0</v>
      </c>
      <c r="B139" s="500">
        <f>SUM(B137:B138)</f>
        <v>29</v>
      </c>
      <c r="C139" s="501"/>
      <c r="D139" s="502" t="s">
        <v>0</v>
      </c>
      <c r="E139" s="503"/>
      <c r="F139" s="503"/>
      <c r="G139" s="504"/>
      <c r="H139" s="505">
        <f>SUM(H137:H138)</f>
        <v>29</v>
      </c>
      <c r="I139" s="503"/>
    </row>
    <row r="140" spans="1:13" x14ac:dyDescent="0.2">
      <c r="C140" s="518"/>
    </row>
    <row r="141" spans="1:13" x14ac:dyDescent="0.2">
      <c r="C141" s="518"/>
    </row>
    <row r="142" spans="1:13" x14ac:dyDescent="0.2">
      <c r="C142" s="518"/>
    </row>
    <row r="143" spans="1:13" x14ac:dyDescent="0.2">
      <c r="C143" s="518"/>
    </row>
    <row r="144" spans="1:13" x14ac:dyDescent="0.2">
      <c r="C144" s="518"/>
    </row>
    <row r="145" spans="1:17" s="471" customFormat="1" x14ac:dyDescent="0.2">
      <c r="A145" s="425"/>
      <c r="B145" s="486"/>
      <c r="C145" s="518"/>
      <c r="E145" s="472"/>
      <c r="F145" s="473"/>
      <c r="G145" s="425"/>
      <c r="H145" s="425"/>
      <c r="I145" s="425"/>
      <c r="J145" s="425"/>
      <c r="K145" s="425"/>
      <c r="L145" s="474"/>
      <c r="M145" s="425"/>
      <c r="N145" s="425"/>
      <c r="O145" s="425"/>
      <c r="P145" s="426"/>
      <c r="Q145" s="425"/>
    </row>
    <row r="146" spans="1:17" s="471" customFormat="1" x14ac:dyDescent="0.2">
      <c r="A146" s="425"/>
      <c r="B146" s="486"/>
      <c r="C146" s="518"/>
      <c r="E146" s="472"/>
      <c r="F146" s="473"/>
      <c r="G146" s="425"/>
      <c r="H146" s="425"/>
      <c r="I146" s="425"/>
      <c r="J146" s="425"/>
      <c r="K146" s="425"/>
      <c r="L146" s="474"/>
      <c r="M146" s="425"/>
      <c r="N146" s="425"/>
      <c r="O146" s="425"/>
      <c r="P146" s="426"/>
      <c r="Q146" s="425"/>
    </row>
    <row r="147" spans="1:17" s="471" customFormat="1" x14ac:dyDescent="0.2">
      <c r="A147" s="425"/>
      <c r="B147" s="486"/>
      <c r="C147" s="518"/>
      <c r="E147" s="472"/>
      <c r="F147" s="473"/>
      <c r="G147" s="425"/>
      <c r="H147" s="425"/>
      <c r="I147" s="425"/>
      <c r="J147" s="425"/>
      <c r="K147" s="425"/>
      <c r="L147" s="474"/>
      <c r="M147" s="425"/>
      <c r="N147" s="425"/>
      <c r="O147" s="425"/>
      <c r="P147" s="426"/>
      <c r="Q147" s="425"/>
    </row>
    <row r="148" spans="1:17" s="471" customFormat="1" x14ac:dyDescent="0.2">
      <c r="A148" s="425"/>
      <c r="B148" s="486"/>
      <c r="C148" s="518"/>
      <c r="E148" s="472"/>
      <c r="F148" s="473"/>
      <c r="G148" s="425"/>
      <c r="H148" s="425"/>
      <c r="I148" s="425"/>
      <c r="J148" s="425"/>
      <c r="K148" s="425"/>
      <c r="L148" s="474"/>
      <c r="M148" s="425"/>
      <c r="N148" s="425"/>
      <c r="O148" s="425"/>
      <c r="P148" s="426"/>
      <c r="Q148" s="425"/>
    </row>
    <row r="149" spans="1:17" s="471" customFormat="1" x14ac:dyDescent="0.2">
      <c r="A149" s="425"/>
      <c r="B149" s="486"/>
      <c r="C149" s="518"/>
      <c r="E149" s="472"/>
      <c r="F149" s="473"/>
      <c r="G149" s="425"/>
      <c r="H149" s="425"/>
      <c r="I149" s="425"/>
      <c r="J149" s="425"/>
      <c r="K149" s="425"/>
      <c r="L149" s="474"/>
      <c r="M149" s="425"/>
      <c r="N149" s="425"/>
      <c r="O149" s="425"/>
      <c r="P149" s="426"/>
      <c r="Q149" s="425"/>
    </row>
    <row r="150" spans="1:17" s="471" customFormat="1" x14ac:dyDescent="0.2">
      <c r="A150" s="425"/>
      <c r="B150" s="486"/>
      <c r="C150" s="518"/>
      <c r="E150" s="472"/>
      <c r="F150" s="473"/>
      <c r="G150" s="425"/>
      <c r="H150" s="425"/>
      <c r="I150" s="425"/>
      <c r="J150" s="425"/>
      <c r="K150" s="425"/>
      <c r="L150" s="474"/>
      <c r="M150" s="425"/>
      <c r="N150" s="425"/>
      <c r="O150" s="425"/>
      <c r="P150" s="426"/>
      <c r="Q150" s="425"/>
    </row>
    <row r="151" spans="1:17" s="471" customFormat="1" x14ac:dyDescent="0.2">
      <c r="A151" s="425"/>
      <c r="B151" s="486"/>
      <c r="C151" s="518"/>
      <c r="E151" s="472"/>
      <c r="F151" s="473"/>
      <c r="G151" s="425"/>
      <c r="H151" s="425"/>
      <c r="I151" s="425"/>
      <c r="J151" s="425"/>
      <c r="K151" s="425"/>
      <c r="L151" s="474"/>
      <c r="M151" s="425"/>
      <c r="N151" s="425"/>
      <c r="O151" s="425"/>
      <c r="P151" s="426"/>
      <c r="Q151" s="425"/>
    </row>
    <row r="152" spans="1:17" s="471" customFormat="1" x14ac:dyDescent="0.2">
      <c r="A152" s="425"/>
      <c r="B152" s="486"/>
      <c r="C152" s="518"/>
      <c r="E152" s="472"/>
      <c r="F152" s="473"/>
      <c r="G152" s="425"/>
      <c r="H152" s="425"/>
      <c r="I152" s="425"/>
      <c r="J152" s="425"/>
      <c r="K152" s="425"/>
      <c r="L152" s="474"/>
      <c r="M152" s="425"/>
      <c r="N152" s="425"/>
      <c r="O152" s="425"/>
      <c r="P152" s="426"/>
      <c r="Q152" s="425"/>
    </row>
    <row r="153" spans="1:17" s="471" customFormat="1" x14ac:dyDescent="0.2">
      <c r="A153" s="425"/>
      <c r="B153" s="486"/>
      <c r="C153" s="518"/>
      <c r="E153" s="472"/>
      <c r="F153" s="473"/>
      <c r="G153" s="425"/>
      <c r="H153" s="425"/>
      <c r="I153" s="425"/>
      <c r="J153" s="425"/>
      <c r="K153" s="425"/>
      <c r="L153" s="474"/>
      <c r="M153" s="425"/>
      <c r="N153" s="425"/>
      <c r="O153" s="425"/>
      <c r="P153" s="426"/>
      <c r="Q153" s="425"/>
    </row>
    <row r="154" spans="1:17" s="471" customFormat="1" x14ac:dyDescent="0.2">
      <c r="A154" s="425"/>
      <c r="B154" s="486"/>
      <c r="C154" s="518"/>
      <c r="E154" s="472"/>
      <c r="F154" s="473"/>
      <c r="G154" s="425"/>
      <c r="H154" s="425"/>
      <c r="I154" s="425"/>
      <c r="J154" s="425"/>
      <c r="K154" s="425"/>
      <c r="L154" s="474"/>
      <c r="M154" s="425"/>
      <c r="N154" s="425"/>
      <c r="O154" s="425"/>
      <c r="P154" s="426"/>
      <c r="Q154" s="425"/>
    </row>
    <row r="155" spans="1:17" s="471" customFormat="1" x14ac:dyDescent="0.2">
      <c r="A155" s="425"/>
      <c r="B155" s="486"/>
      <c r="C155" s="518"/>
      <c r="E155" s="472"/>
      <c r="F155" s="473"/>
      <c r="G155" s="425"/>
      <c r="H155" s="425"/>
      <c r="I155" s="425"/>
      <c r="J155" s="425"/>
      <c r="K155" s="425"/>
      <c r="L155" s="474"/>
      <c r="M155" s="425"/>
      <c r="N155" s="425"/>
      <c r="O155" s="425"/>
      <c r="P155" s="426"/>
      <c r="Q155" s="425"/>
    </row>
    <row r="156" spans="1:17" s="471" customFormat="1" x14ac:dyDescent="0.2">
      <c r="A156" s="425"/>
      <c r="B156" s="486"/>
      <c r="C156" s="518"/>
      <c r="E156" s="472"/>
      <c r="F156" s="473"/>
      <c r="G156" s="425"/>
      <c r="H156" s="425"/>
      <c r="I156" s="425"/>
      <c r="J156" s="425"/>
      <c r="K156" s="425"/>
      <c r="L156" s="474"/>
      <c r="M156" s="425"/>
      <c r="N156" s="425"/>
      <c r="O156" s="425"/>
      <c r="P156" s="426"/>
      <c r="Q156" s="425"/>
    </row>
    <row r="157" spans="1:17" s="471" customFormat="1" x14ac:dyDescent="0.2">
      <c r="A157" s="425"/>
      <c r="B157" s="486"/>
      <c r="C157" s="518"/>
      <c r="E157" s="472"/>
      <c r="F157" s="473"/>
      <c r="G157" s="425"/>
      <c r="H157" s="425"/>
      <c r="I157" s="425"/>
      <c r="J157" s="425"/>
      <c r="K157" s="425"/>
      <c r="L157" s="474"/>
      <c r="M157" s="425"/>
      <c r="N157" s="425"/>
      <c r="O157" s="425"/>
      <c r="P157" s="426"/>
      <c r="Q157" s="425"/>
    </row>
    <row r="158" spans="1:17" s="471" customFormat="1" x14ac:dyDescent="0.2">
      <c r="A158" s="425"/>
      <c r="B158" s="486"/>
      <c r="C158" s="518"/>
      <c r="E158" s="472"/>
      <c r="F158" s="473"/>
      <c r="G158" s="425"/>
      <c r="H158" s="425"/>
      <c r="I158" s="425"/>
      <c r="J158" s="425"/>
      <c r="K158" s="425"/>
      <c r="L158" s="474"/>
      <c r="M158" s="425"/>
      <c r="N158" s="425"/>
      <c r="O158" s="425"/>
      <c r="P158" s="426"/>
      <c r="Q158" s="425"/>
    </row>
    <row r="159" spans="1:17" s="471" customFormat="1" x14ac:dyDescent="0.2">
      <c r="A159" s="425"/>
      <c r="B159" s="486"/>
      <c r="C159" s="518"/>
      <c r="E159" s="472"/>
      <c r="F159" s="473"/>
      <c r="G159" s="425"/>
      <c r="H159" s="425"/>
      <c r="I159" s="425"/>
      <c r="J159" s="425"/>
      <c r="K159" s="425"/>
      <c r="L159" s="474"/>
      <c r="M159" s="425"/>
      <c r="N159" s="425"/>
      <c r="O159" s="425"/>
      <c r="P159" s="426"/>
      <c r="Q159" s="425"/>
    </row>
    <row r="160" spans="1:17" s="471" customFormat="1" x14ac:dyDescent="0.2">
      <c r="A160" s="425"/>
      <c r="B160" s="486"/>
      <c r="C160" s="518"/>
      <c r="E160" s="472"/>
      <c r="F160" s="473"/>
      <c r="G160" s="425"/>
      <c r="H160" s="425"/>
      <c r="I160" s="425"/>
      <c r="J160" s="425"/>
      <c r="K160" s="425"/>
      <c r="L160" s="474"/>
      <c r="M160" s="425"/>
      <c r="N160" s="425"/>
      <c r="O160" s="425"/>
      <c r="P160" s="426"/>
      <c r="Q160" s="425"/>
    </row>
    <row r="161" spans="1:17" s="471" customFormat="1" x14ac:dyDescent="0.2">
      <c r="A161" s="425"/>
      <c r="B161" s="486"/>
      <c r="C161" s="518"/>
      <c r="E161" s="472"/>
      <c r="F161" s="473"/>
      <c r="G161" s="425"/>
      <c r="H161" s="425"/>
      <c r="I161" s="425"/>
      <c r="J161" s="425"/>
      <c r="K161" s="425"/>
      <c r="L161" s="474"/>
      <c r="M161" s="425"/>
      <c r="N161" s="425"/>
      <c r="O161" s="425"/>
      <c r="P161" s="426"/>
      <c r="Q161" s="425"/>
    </row>
    <row r="162" spans="1:17" s="471" customFormat="1" x14ac:dyDescent="0.2">
      <c r="A162" s="425"/>
      <c r="B162" s="486"/>
      <c r="C162" s="518"/>
      <c r="E162" s="472"/>
      <c r="F162" s="473"/>
      <c r="G162" s="425"/>
      <c r="H162" s="425"/>
      <c r="I162" s="425"/>
      <c r="J162" s="425"/>
      <c r="K162" s="425"/>
      <c r="L162" s="474"/>
      <c r="M162" s="425"/>
      <c r="N162" s="425"/>
      <c r="O162" s="425"/>
      <c r="P162" s="426"/>
      <c r="Q162" s="425"/>
    </row>
    <row r="163" spans="1:17" s="471" customFormat="1" x14ac:dyDescent="0.2">
      <c r="A163" s="425"/>
      <c r="B163" s="486"/>
      <c r="C163" s="518"/>
      <c r="E163" s="472"/>
      <c r="F163" s="473"/>
      <c r="G163" s="425"/>
      <c r="H163" s="425"/>
      <c r="I163" s="425"/>
      <c r="J163" s="425"/>
      <c r="K163" s="425"/>
      <c r="L163" s="474"/>
      <c r="M163" s="425"/>
      <c r="N163" s="425"/>
      <c r="O163" s="425"/>
      <c r="P163" s="426"/>
      <c r="Q163" s="425"/>
    </row>
    <row r="164" spans="1:17" s="471" customFormat="1" x14ac:dyDescent="0.2">
      <c r="A164" s="425"/>
      <c r="B164" s="486"/>
      <c r="C164" s="518"/>
      <c r="E164" s="472"/>
      <c r="F164" s="473"/>
      <c r="G164" s="425"/>
      <c r="H164" s="425"/>
      <c r="I164" s="425"/>
      <c r="J164" s="425"/>
      <c r="K164" s="425"/>
      <c r="L164" s="474"/>
      <c r="M164" s="425"/>
      <c r="N164" s="425"/>
      <c r="O164" s="425"/>
      <c r="P164" s="426"/>
      <c r="Q164" s="425"/>
    </row>
    <row r="165" spans="1:17" s="471" customFormat="1" x14ac:dyDescent="0.2">
      <c r="A165" s="425"/>
      <c r="B165" s="486"/>
      <c r="C165" s="518"/>
      <c r="E165" s="472"/>
      <c r="F165" s="473"/>
      <c r="G165" s="425"/>
      <c r="H165" s="425"/>
      <c r="I165" s="425"/>
      <c r="J165" s="425"/>
      <c r="K165" s="425"/>
      <c r="L165" s="474"/>
      <c r="M165" s="425"/>
      <c r="N165" s="425"/>
      <c r="O165" s="425"/>
      <c r="P165" s="426"/>
      <c r="Q165" s="425"/>
    </row>
    <row r="166" spans="1:17" s="471" customFormat="1" x14ac:dyDescent="0.2">
      <c r="A166" s="425"/>
      <c r="B166" s="486"/>
      <c r="C166" s="518"/>
      <c r="E166" s="472"/>
      <c r="F166" s="473"/>
      <c r="G166" s="425"/>
      <c r="H166" s="425"/>
      <c r="I166" s="425"/>
      <c r="J166" s="425"/>
      <c r="K166" s="425"/>
      <c r="L166" s="474"/>
      <c r="M166" s="425"/>
      <c r="N166" s="425"/>
      <c r="O166" s="425"/>
      <c r="P166" s="426"/>
      <c r="Q166" s="425"/>
    </row>
    <row r="167" spans="1:17" s="471" customFormat="1" x14ac:dyDescent="0.2">
      <c r="A167" s="425"/>
      <c r="B167" s="486"/>
      <c r="C167" s="518"/>
      <c r="E167" s="472"/>
      <c r="F167" s="473"/>
      <c r="G167" s="425"/>
      <c r="H167" s="425"/>
      <c r="I167" s="425"/>
      <c r="J167" s="425"/>
      <c r="K167" s="425"/>
      <c r="L167" s="474"/>
      <c r="M167" s="425"/>
      <c r="N167" s="425"/>
      <c r="O167" s="425"/>
      <c r="P167" s="426"/>
      <c r="Q167" s="425"/>
    </row>
    <row r="168" spans="1:17" s="471" customFormat="1" x14ac:dyDescent="0.2">
      <c r="A168" s="425"/>
      <c r="B168" s="486"/>
      <c r="C168" s="518"/>
      <c r="E168" s="472"/>
      <c r="F168" s="473"/>
      <c r="G168" s="425"/>
      <c r="H168" s="425"/>
      <c r="I168" s="425"/>
      <c r="J168" s="425"/>
      <c r="K168" s="425"/>
      <c r="L168" s="474"/>
      <c r="M168" s="425"/>
      <c r="N168" s="425"/>
      <c r="O168" s="425"/>
      <c r="P168" s="426"/>
      <c r="Q168" s="425"/>
    </row>
    <row r="169" spans="1:17" s="471" customFormat="1" x14ac:dyDescent="0.2">
      <c r="A169" s="425"/>
      <c r="B169" s="486"/>
      <c r="C169" s="518"/>
      <c r="E169" s="472"/>
      <c r="F169" s="473"/>
      <c r="G169" s="425"/>
      <c r="H169" s="425"/>
      <c r="I169" s="425"/>
      <c r="J169" s="425"/>
      <c r="K169" s="425"/>
      <c r="L169" s="474"/>
      <c r="M169" s="425"/>
      <c r="N169" s="425"/>
      <c r="O169" s="425"/>
      <c r="P169" s="426"/>
      <c r="Q169" s="425"/>
    </row>
    <row r="170" spans="1:17" s="471" customFormat="1" x14ac:dyDescent="0.2">
      <c r="A170" s="425"/>
      <c r="B170" s="486"/>
      <c r="C170" s="518"/>
      <c r="E170" s="472"/>
      <c r="F170" s="473"/>
      <c r="G170" s="425"/>
      <c r="H170" s="425"/>
      <c r="I170" s="425"/>
      <c r="J170" s="425"/>
      <c r="K170" s="425"/>
      <c r="L170" s="474"/>
      <c r="M170" s="425"/>
      <c r="N170" s="425"/>
      <c r="O170" s="425"/>
      <c r="P170" s="426"/>
      <c r="Q170" s="425"/>
    </row>
    <row r="171" spans="1:17" s="471" customFormat="1" x14ac:dyDescent="0.2">
      <c r="A171" s="425"/>
      <c r="B171" s="486"/>
      <c r="C171" s="518"/>
      <c r="E171" s="472"/>
      <c r="F171" s="473"/>
      <c r="G171" s="425"/>
      <c r="H171" s="425"/>
      <c r="I171" s="425"/>
      <c r="J171" s="425"/>
      <c r="K171" s="425"/>
      <c r="L171" s="474"/>
      <c r="M171" s="425"/>
      <c r="N171" s="425"/>
      <c r="O171" s="425"/>
      <c r="P171" s="426"/>
      <c r="Q171" s="425"/>
    </row>
    <row r="172" spans="1:17" s="471" customFormat="1" x14ac:dyDescent="0.2">
      <c r="A172" s="425"/>
      <c r="B172" s="486"/>
      <c r="C172" s="518"/>
      <c r="E172" s="472"/>
      <c r="F172" s="473"/>
      <c r="G172" s="425"/>
      <c r="H172" s="425"/>
      <c r="I172" s="425"/>
      <c r="J172" s="425"/>
      <c r="K172" s="425"/>
      <c r="L172" s="474"/>
      <c r="M172" s="425"/>
      <c r="N172" s="425"/>
      <c r="O172" s="425"/>
      <c r="P172" s="426"/>
      <c r="Q172" s="425"/>
    </row>
    <row r="173" spans="1:17" s="471" customFormat="1" x14ac:dyDescent="0.2">
      <c r="A173" s="425"/>
      <c r="B173" s="486"/>
      <c r="C173" s="518"/>
      <c r="E173" s="472"/>
      <c r="F173" s="473"/>
      <c r="G173" s="425"/>
      <c r="H173" s="425"/>
      <c r="I173" s="425"/>
      <c r="J173" s="425"/>
      <c r="K173" s="425"/>
      <c r="L173" s="474"/>
      <c r="M173" s="425"/>
      <c r="N173" s="425"/>
      <c r="O173" s="425"/>
      <c r="P173" s="426"/>
      <c r="Q173" s="425"/>
    </row>
    <row r="174" spans="1:17" s="471" customFormat="1" x14ac:dyDescent="0.2">
      <c r="A174" s="425"/>
      <c r="B174" s="486"/>
      <c r="C174" s="518"/>
      <c r="E174" s="472"/>
      <c r="F174" s="473"/>
      <c r="G174" s="425"/>
      <c r="H174" s="425"/>
      <c r="I174" s="425"/>
      <c r="J174" s="425"/>
      <c r="K174" s="425"/>
      <c r="L174" s="474"/>
      <c r="M174" s="425"/>
      <c r="N174" s="425"/>
      <c r="O174" s="425"/>
      <c r="P174" s="426"/>
      <c r="Q174" s="425"/>
    </row>
    <row r="175" spans="1:17" s="471" customFormat="1" x14ac:dyDescent="0.2">
      <c r="A175" s="425"/>
      <c r="B175" s="486"/>
      <c r="C175" s="518"/>
      <c r="E175" s="472"/>
      <c r="F175" s="473"/>
      <c r="G175" s="425"/>
      <c r="H175" s="425"/>
      <c r="I175" s="425"/>
      <c r="J175" s="425"/>
      <c r="K175" s="425"/>
      <c r="L175" s="474"/>
      <c r="M175" s="425"/>
      <c r="N175" s="425"/>
      <c r="O175" s="425"/>
      <c r="P175" s="426"/>
      <c r="Q175" s="425"/>
    </row>
    <row r="176" spans="1:17" s="471" customFormat="1" x14ac:dyDescent="0.2">
      <c r="A176" s="425"/>
      <c r="B176" s="486"/>
      <c r="C176" s="518"/>
      <c r="E176" s="472"/>
      <c r="F176" s="473"/>
      <c r="G176" s="425"/>
      <c r="H176" s="425"/>
      <c r="I176" s="425"/>
      <c r="J176" s="425"/>
      <c r="K176" s="425"/>
      <c r="L176" s="474"/>
      <c r="M176" s="425"/>
      <c r="N176" s="425"/>
      <c r="O176" s="425"/>
      <c r="P176" s="426"/>
      <c r="Q176" s="425"/>
    </row>
    <row r="177" spans="1:17" s="471" customFormat="1" x14ac:dyDescent="0.2">
      <c r="A177" s="425"/>
      <c r="B177" s="486"/>
      <c r="C177" s="518"/>
      <c r="E177" s="472"/>
      <c r="F177" s="473"/>
      <c r="G177" s="425"/>
      <c r="H177" s="425"/>
      <c r="I177" s="425"/>
      <c r="J177" s="425"/>
      <c r="K177" s="425"/>
      <c r="L177" s="474"/>
      <c r="M177" s="425"/>
      <c r="N177" s="425"/>
      <c r="O177" s="425"/>
      <c r="P177" s="426"/>
      <c r="Q177" s="425"/>
    </row>
    <row r="178" spans="1:17" s="471" customFormat="1" x14ac:dyDescent="0.2">
      <c r="A178" s="425"/>
      <c r="B178" s="486"/>
      <c r="C178" s="518"/>
      <c r="E178" s="472"/>
      <c r="F178" s="473"/>
      <c r="G178" s="425"/>
      <c r="H178" s="425"/>
      <c r="I178" s="425"/>
      <c r="J178" s="425"/>
      <c r="K178" s="425"/>
      <c r="L178" s="474"/>
      <c r="M178" s="425"/>
      <c r="N178" s="425"/>
      <c r="O178" s="425"/>
      <c r="P178" s="426"/>
      <c r="Q178" s="425"/>
    </row>
    <row r="179" spans="1:17" s="471" customFormat="1" x14ac:dyDescent="0.2">
      <c r="A179" s="425"/>
      <c r="B179" s="486"/>
      <c r="C179" s="518"/>
      <c r="E179" s="472"/>
      <c r="F179" s="473"/>
      <c r="G179" s="425"/>
      <c r="H179" s="425"/>
      <c r="I179" s="425"/>
      <c r="J179" s="425"/>
      <c r="K179" s="425"/>
      <c r="L179" s="474"/>
      <c r="M179" s="425"/>
      <c r="N179" s="425"/>
      <c r="O179" s="425"/>
      <c r="P179" s="426"/>
      <c r="Q179" s="425"/>
    </row>
    <row r="180" spans="1:17" s="471" customFormat="1" x14ac:dyDescent="0.2">
      <c r="A180" s="425"/>
      <c r="B180" s="486"/>
      <c r="C180" s="518"/>
      <c r="E180" s="472"/>
      <c r="F180" s="473"/>
      <c r="G180" s="425"/>
      <c r="H180" s="425"/>
      <c r="I180" s="425"/>
      <c r="J180" s="425"/>
      <c r="K180" s="425"/>
      <c r="L180" s="474"/>
      <c r="M180" s="425"/>
      <c r="N180" s="425"/>
      <c r="O180" s="425"/>
      <c r="P180" s="426"/>
      <c r="Q180" s="425"/>
    </row>
    <row r="181" spans="1:17" s="471" customFormat="1" x14ac:dyDescent="0.2">
      <c r="A181" s="425"/>
      <c r="B181" s="486"/>
      <c r="C181" s="518"/>
      <c r="E181" s="472"/>
      <c r="F181" s="473"/>
      <c r="G181" s="425"/>
      <c r="H181" s="425"/>
      <c r="I181" s="425"/>
      <c r="J181" s="425"/>
      <c r="K181" s="425"/>
      <c r="L181" s="474"/>
      <c r="M181" s="425"/>
      <c r="N181" s="425"/>
      <c r="O181" s="425"/>
      <c r="P181" s="426"/>
      <c r="Q181" s="425"/>
    </row>
    <row r="182" spans="1:17" s="471" customFormat="1" x14ac:dyDescent="0.2">
      <c r="A182" s="425"/>
      <c r="B182" s="486"/>
      <c r="C182" s="518"/>
      <c r="E182" s="472"/>
      <c r="F182" s="473"/>
      <c r="G182" s="425"/>
      <c r="H182" s="425"/>
      <c r="I182" s="425"/>
      <c r="J182" s="425"/>
      <c r="K182" s="425"/>
      <c r="L182" s="474"/>
      <c r="M182" s="425"/>
      <c r="N182" s="425"/>
      <c r="O182" s="425"/>
      <c r="P182" s="426"/>
      <c r="Q182" s="425"/>
    </row>
    <row r="183" spans="1:17" s="471" customFormat="1" x14ac:dyDescent="0.2">
      <c r="A183" s="425"/>
      <c r="B183" s="486"/>
      <c r="C183" s="518"/>
      <c r="E183" s="472"/>
      <c r="F183" s="473"/>
      <c r="G183" s="425"/>
      <c r="H183" s="425"/>
      <c r="I183" s="425"/>
      <c r="J183" s="425"/>
      <c r="K183" s="425"/>
      <c r="L183" s="474"/>
      <c r="M183" s="425"/>
      <c r="N183" s="425"/>
      <c r="O183" s="425"/>
      <c r="P183" s="426"/>
      <c r="Q183" s="425"/>
    </row>
    <row r="184" spans="1:17" s="471" customFormat="1" x14ac:dyDescent="0.2">
      <c r="A184" s="425"/>
      <c r="B184" s="486"/>
      <c r="C184" s="518"/>
      <c r="E184" s="472"/>
      <c r="F184" s="473"/>
      <c r="G184" s="425"/>
      <c r="H184" s="425"/>
      <c r="I184" s="425"/>
      <c r="J184" s="425"/>
      <c r="K184" s="425"/>
      <c r="L184" s="474"/>
      <c r="M184" s="425"/>
      <c r="N184" s="425"/>
      <c r="O184" s="425"/>
      <c r="P184" s="426"/>
      <c r="Q184" s="425"/>
    </row>
    <row r="185" spans="1:17" s="471" customFormat="1" x14ac:dyDescent="0.2">
      <c r="A185" s="425"/>
      <c r="B185" s="486"/>
      <c r="C185" s="518"/>
      <c r="E185" s="472"/>
      <c r="F185" s="473"/>
      <c r="G185" s="425"/>
      <c r="H185" s="425"/>
      <c r="I185" s="425"/>
      <c r="J185" s="425"/>
      <c r="K185" s="425"/>
      <c r="L185" s="474"/>
      <c r="M185" s="425"/>
      <c r="N185" s="425"/>
      <c r="O185" s="425"/>
      <c r="P185" s="426"/>
      <c r="Q185" s="425"/>
    </row>
    <row r="186" spans="1:17" s="471" customFormat="1" x14ac:dyDescent="0.2">
      <c r="A186" s="425"/>
      <c r="B186" s="486"/>
      <c r="C186" s="518"/>
      <c r="E186" s="472"/>
      <c r="F186" s="473"/>
      <c r="G186" s="425"/>
      <c r="H186" s="425"/>
      <c r="I186" s="425"/>
      <c r="J186" s="425"/>
      <c r="K186" s="425"/>
      <c r="L186" s="474"/>
      <c r="M186" s="425"/>
      <c r="N186" s="425"/>
      <c r="O186" s="425"/>
      <c r="P186" s="426"/>
      <c r="Q186" s="425"/>
    </row>
    <row r="187" spans="1:17" s="471" customFormat="1" x14ac:dyDescent="0.2">
      <c r="A187" s="425"/>
      <c r="B187" s="486"/>
      <c r="C187" s="518"/>
      <c r="E187" s="472"/>
      <c r="F187" s="473"/>
      <c r="G187" s="425"/>
      <c r="H187" s="425"/>
      <c r="I187" s="425"/>
      <c r="J187" s="425"/>
      <c r="K187" s="425"/>
      <c r="L187" s="474"/>
      <c r="M187" s="425"/>
      <c r="N187" s="425"/>
      <c r="O187" s="425"/>
      <c r="P187" s="426"/>
      <c r="Q187" s="425"/>
    </row>
    <row r="188" spans="1:17" s="471" customFormat="1" x14ac:dyDescent="0.2">
      <c r="A188" s="425"/>
      <c r="B188" s="486"/>
      <c r="C188" s="518"/>
      <c r="E188" s="472"/>
      <c r="F188" s="473"/>
      <c r="G188" s="425"/>
      <c r="H188" s="425"/>
      <c r="I188" s="425"/>
      <c r="J188" s="425"/>
      <c r="K188" s="425"/>
      <c r="L188" s="474"/>
      <c r="M188" s="425"/>
      <c r="N188" s="425"/>
      <c r="O188" s="425"/>
      <c r="P188" s="426"/>
      <c r="Q188" s="425"/>
    </row>
    <row r="189" spans="1:17" s="471" customFormat="1" x14ac:dyDescent="0.2">
      <c r="A189" s="425"/>
      <c r="B189" s="486"/>
      <c r="C189" s="518"/>
      <c r="E189" s="472"/>
      <c r="F189" s="473"/>
      <c r="G189" s="425"/>
      <c r="H189" s="425"/>
      <c r="I189" s="425"/>
      <c r="J189" s="425"/>
      <c r="K189" s="425"/>
      <c r="L189" s="474"/>
      <c r="M189" s="425"/>
      <c r="N189" s="425"/>
      <c r="O189" s="425"/>
      <c r="P189" s="426"/>
      <c r="Q189" s="425"/>
    </row>
    <row r="190" spans="1:17" s="471" customFormat="1" x14ac:dyDescent="0.2">
      <c r="A190" s="425"/>
      <c r="B190" s="486"/>
      <c r="C190" s="518"/>
      <c r="E190" s="472"/>
      <c r="F190" s="473"/>
      <c r="G190" s="425"/>
      <c r="H190" s="425"/>
      <c r="I190" s="425"/>
      <c r="J190" s="425"/>
      <c r="K190" s="425"/>
      <c r="L190" s="474"/>
      <c r="M190" s="425"/>
      <c r="N190" s="425"/>
      <c r="O190" s="425"/>
      <c r="P190" s="426"/>
      <c r="Q190" s="425"/>
    </row>
    <row r="191" spans="1:17" s="471" customFormat="1" x14ac:dyDescent="0.2">
      <c r="A191" s="425"/>
      <c r="B191" s="486"/>
      <c r="C191" s="518"/>
      <c r="E191" s="472"/>
      <c r="F191" s="473"/>
      <c r="G191" s="425"/>
      <c r="H191" s="425"/>
      <c r="I191" s="425"/>
      <c r="J191" s="425"/>
      <c r="K191" s="425"/>
      <c r="L191" s="474"/>
      <c r="M191" s="425"/>
      <c r="N191" s="425"/>
      <c r="O191" s="425"/>
      <c r="P191" s="426"/>
      <c r="Q191" s="425"/>
    </row>
    <row r="192" spans="1:17" s="471" customFormat="1" x14ac:dyDescent="0.2">
      <c r="A192" s="425"/>
      <c r="B192" s="486"/>
      <c r="C192" s="518"/>
      <c r="E192" s="472"/>
      <c r="F192" s="473"/>
      <c r="G192" s="425"/>
      <c r="H192" s="425"/>
      <c r="I192" s="425"/>
      <c r="J192" s="425"/>
      <c r="K192" s="425"/>
      <c r="L192" s="474"/>
      <c r="M192" s="425"/>
      <c r="N192" s="425"/>
      <c r="O192" s="425"/>
      <c r="P192" s="426"/>
      <c r="Q192" s="425"/>
    </row>
    <row r="193" spans="1:17" s="471" customFormat="1" x14ac:dyDescent="0.2">
      <c r="A193" s="425"/>
      <c r="B193" s="486"/>
      <c r="C193" s="518"/>
      <c r="E193" s="472"/>
      <c r="F193" s="473"/>
      <c r="G193" s="425"/>
      <c r="H193" s="425"/>
      <c r="I193" s="425"/>
      <c r="J193" s="425"/>
      <c r="K193" s="425"/>
      <c r="L193" s="474"/>
      <c r="M193" s="425"/>
      <c r="N193" s="425"/>
      <c r="O193" s="425"/>
      <c r="P193" s="426"/>
      <c r="Q193" s="425"/>
    </row>
    <row r="194" spans="1:17" s="471" customFormat="1" x14ac:dyDescent="0.2">
      <c r="A194" s="425"/>
      <c r="B194" s="486"/>
      <c r="C194" s="518"/>
      <c r="E194" s="472"/>
      <c r="F194" s="473"/>
      <c r="G194" s="425"/>
      <c r="H194" s="425"/>
      <c r="I194" s="425"/>
      <c r="J194" s="425"/>
      <c r="K194" s="425"/>
      <c r="L194" s="474"/>
      <c r="M194" s="425"/>
      <c r="N194" s="425"/>
      <c r="O194" s="425"/>
      <c r="P194" s="426"/>
      <c r="Q194" s="425"/>
    </row>
    <row r="195" spans="1:17" s="471" customFormat="1" x14ac:dyDescent="0.2">
      <c r="A195" s="425"/>
      <c r="B195" s="486"/>
      <c r="C195" s="518"/>
      <c r="E195" s="472"/>
      <c r="F195" s="473"/>
      <c r="G195" s="425"/>
      <c r="H195" s="425"/>
      <c r="I195" s="425"/>
      <c r="J195" s="425"/>
      <c r="K195" s="425"/>
      <c r="L195" s="474"/>
      <c r="M195" s="425"/>
      <c r="N195" s="425"/>
      <c r="O195" s="425"/>
      <c r="P195" s="426"/>
      <c r="Q195" s="425"/>
    </row>
    <row r="196" spans="1:17" s="471" customFormat="1" x14ac:dyDescent="0.2">
      <c r="A196" s="425"/>
      <c r="B196" s="486"/>
      <c r="C196" s="518"/>
      <c r="E196" s="472"/>
      <c r="F196" s="473"/>
      <c r="G196" s="425"/>
      <c r="H196" s="425"/>
      <c r="I196" s="425"/>
      <c r="J196" s="425"/>
      <c r="K196" s="425"/>
      <c r="L196" s="474"/>
      <c r="M196" s="425"/>
      <c r="N196" s="425"/>
      <c r="O196" s="425"/>
      <c r="P196" s="426"/>
      <c r="Q196" s="425"/>
    </row>
    <row r="197" spans="1:17" s="471" customFormat="1" x14ac:dyDescent="0.2">
      <c r="A197" s="425"/>
      <c r="B197" s="486"/>
      <c r="C197" s="518"/>
      <c r="E197" s="472"/>
      <c r="F197" s="473"/>
      <c r="G197" s="425"/>
      <c r="H197" s="425"/>
      <c r="I197" s="425"/>
      <c r="J197" s="425"/>
      <c r="K197" s="425"/>
      <c r="L197" s="474"/>
      <c r="M197" s="425"/>
      <c r="N197" s="425"/>
      <c r="O197" s="425"/>
      <c r="P197" s="426"/>
      <c r="Q197" s="425"/>
    </row>
    <row r="198" spans="1:17" s="471" customFormat="1" x14ac:dyDescent="0.2">
      <c r="A198" s="425"/>
      <c r="B198" s="486"/>
      <c r="C198" s="518"/>
      <c r="E198" s="472"/>
      <c r="F198" s="473"/>
      <c r="G198" s="425"/>
      <c r="H198" s="425"/>
      <c r="I198" s="425"/>
      <c r="J198" s="425"/>
      <c r="K198" s="425"/>
      <c r="L198" s="474"/>
      <c r="M198" s="425"/>
      <c r="N198" s="425"/>
      <c r="O198" s="425"/>
      <c r="P198" s="426"/>
      <c r="Q198" s="425"/>
    </row>
    <row r="199" spans="1:17" s="471" customFormat="1" x14ac:dyDescent="0.2">
      <c r="A199" s="425"/>
      <c r="B199" s="486"/>
      <c r="C199" s="518"/>
      <c r="E199" s="472"/>
      <c r="F199" s="473"/>
      <c r="G199" s="425"/>
      <c r="H199" s="425"/>
      <c r="I199" s="425"/>
      <c r="J199" s="425"/>
      <c r="K199" s="425"/>
      <c r="L199" s="474"/>
      <c r="M199" s="425"/>
      <c r="N199" s="425"/>
      <c r="O199" s="425"/>
      <c r="P199" s="426"/>
      <c r="Q199" s="425"/>
    </row>
    <row r="200" spans="1:17" s="471" customFormat="1" x14ac:dyDescent="0.2">
      <c r="A200" s="425"/>
      <c r="B200" s="486"/>
      <c r="C200" s="518"/>
      <c r="E200" s="472"/>
      <c r="F200" s="473"/>
      <c r="G200" s="425"/>
      <c r="H200" s="425"/>
      <c r="I200" s="425"/>
      <c r="J200" s="425"/>
      <c r="K200" s="425"/>
      <c r="L200" s="474"/>
      <c r="M200" s="425"/>
      <c r="N200" s="425"/>
      <c r="O200" s="425"/>
      <c r="P200" s="426"/>
      <c r="Q200" s="425"/>
    </row>
    <row r="201" spans="1:17" s="471" customFormat="1" x14ac:dyDescent="0.2">
      <c r="A201" s="425"/>
      <c r="B201" s="486"/>
      <c r="C201" s="518"/>
      <c r="E201" s="472"/>
      <c r="F201" s="473"/>
      <c r="G201" s="425"/>
      <c r="H201" s="425"/>
      <c r="I201" s="425"/>
      <c r="J201" s="425"/>
      <c r="K201" s="425"/>
      <c r="L201" s="474"/>
      <c r="M201" s="425"/>
      <c r="N201" s="425"/>
      <c r="O201" s="425"/>
      <c r="P201" s="426"/>
      <c r="Q201" s="425"/>
    </row>
    <row r="202" spans="1:17" s="471" customFormat="1" x14ac:dyDescent="0.2">
      <c r="A202" s="425"/>
      <c r="B202" s="486"/>
      <c r="C202" s="518"/>
      <c r="E202" s="472"/>
      <c r="F202" s="473"/>
      <c r="G202" s="425"/>
      <c r="H202" s="425"/>
      <c r="I202" s="425"/>
      <c r="J202" s="425"/>
      <c r="K202" s="425"/>
      <c r="L202" s="474"/>
      <c r="M202" s="425"/>
      <c r="N202" s="425"/>
      <c r="O202" s="425"/>
      <c r="P202" s="426"/>
      <c r="Q202" s="425"/>
    </row>
    <row r="203" spans="1:17" s="471" customFormat="1" x14ac:dyDescent="0.2">
      <c r="A203" s="425"/>
      <c r="B203" s="486"/>
      <c r="C203" s="518"/>
      <c r="E203" s="472"/>
      <c r="F203" s="473"/>
      <c r="G203" s="425"/>
      <c r="H203" s="425"/>
      <c r="I203" s="425"/>
      <c r="J203" s="425"/>
      <c r="K203" s="425"/>
      <c r="L203" s="474"/>
      <c r="M203" s="425"/>
      <c r="N203" s="425"/>
      <c r="O203" s="425"/>
      <c r="P203" s="426"/>
      <c r="Q203" s="425"/>
    </row>
    <row r="204" spans="1:17" s="471" customFormat="1" x14ac:dyDescent="0.2">
      <c r="A204" s="425"/>
      <c r="B204" s="486"/>
      <c r="C204" s="518"/>
      <c r="E204" s="472"/>
      <c r="F204" s="473"/>
      <c r="G204" s="425"/>
      <c r="H204" s="425"/>
      <c r="I204" s="425"/>
      <c r="J204" s="425"/>
      <c r="K204" s="425"/>
      <c r="L204" s="474"/>
      <c r="M204" s="425"/>
      <c r="N204" s="425"/>
      <c r="O204" s="425"/>
      <c r="P204" s="426"/>
      <c r="Q204" s="425"/>
    </row>
    <row r="205" spans="1:17" s="471" customFormat="1" x14ac:dyDescent="0.2">
      <c r="A205" s="425"/>
      <c r="B205" s="486"/>
      <c r="C205" s="518"/>
      <c r="E205" s="472"/>
      <c r="F205" s="473"/>
      <c r="G205" s="425"/>
      <c r="H205" s="425"/>
      <c r="I205" s="425"/>
      <c r="J205" s="425"/>
      <c r="K205" s="425"/>
      <c r="L205" s="474"/>
      <c r="M205" s="425"/>
      <c r="N205" s="425"/>
      <c r="O205" s="425"/>
      <c r="P205" s="426"/>
      <c r="Q205" s="425"/>
    </row>
    <row r="206" spans="1:17" s="471" customFormat="1" x14ac:dyDescent="0.2">
      <c r="A206" s="425"/>
      <c r="B206" s="486"/>
      <c r="C206" s="518"/>
      <c r="E206" s="472"/>
      <c r="F206" s="473"/>
      <c r="G206" s="425"/>
      <c r="H206" s="425"/>
      <c r="I206" s="425"/>
      <c r="J206" s="425"/>
      <c r="K206" s="425"/>
      <c r="L206" s="474"/>
      <c r="M206" s="425"/>
      <c r="N206" s="425"/>
      <c r="O206" s="425"/>
      <c r="P206" s="426"/>
      <c r="Q206" s="425"/>
    </row>
    <row r="207" spans="1:17" s="471" customFormat="1" x14ac:dyDescent="0.2">
      <c r="A207" s="425"/>
      <c r="B207" s="486"/>
      <c r="C207" s="518"/>
      <c r="E207" s="472"/>
      <c r="F207" s="473"/>
      <c r="G207" s="425"/>
      <c r="H207" s="425"/>
      <c r="I207" s="425"/>
      <c r="J207" s="425"/>
      <c r="K207" s="425"/>
      <c r="L207" s="474"/>
      <c r="M207" s="425"/>
      <c r="N207" s="425"/>
      <c r="O207" s="425"/>
      <c r="P207" s="426"/>
      <c r="Q207" s="425"/>
    </row>
    <row r="208" spans="1:17" s="471" customFormat="1" x14ac:dyDescent="0.2">
      <c r="A208" s="425"/>
      <c r="B208" s="486"/>
      <c r="C208" s="518"/>
      <c r="E208" s="472"/>
      <c r="F208" s="473"/>
      <c r="G208" s="425"/>
      <c r="H208" s="425"/>
      <c r="I208" s="425"/>
      <c r="J208" s="425"/>
      <c r="K208" s="425"/>
      <c r="L208" s="474"/>
      <c r="M208" s="425"/>
      <c r="N208" s="425"/>
      <c r="O208" s="425"/>
      <c r="P208" s="426"/>
      <c r="Q208" s="425"/>
    </row>
    <row r="209" spans="1:17" s="471" customFormat="1" x14ac:dyDescent="0.2">
      <c r="A209" s="425"/>
      <c r="B209" s="486"/>
      <c r="C209" s="518"/>
      <c r="E209" s="472"/>
      <c r="F209" s="473"/>
      <c r="G209" s="425"/>
      <c r="H209" s="425"/>
      <c r="I209" s="425"/>
      <c r="J209" s="425"/>
      <c r="K209" s="425"/>
      <c r="L209" s="474"/>
      <c r="M209" s="425"/>
      <c r="N209" s="425"/>
      <c r="O209" s="425"/>
      <c r="P209" s="426"/>
      <c r="Q209" s="425"/>
    </row>
    <row r="210" spans="1:17" s="471" customFormat="1" x14ac:dyDescent="0.2">
      <c r="A210" s="425"/>
      <c r="B210" s="486"/>
      <c r="C210" s="518"/>
      <c r="E210" s="472"/>
      <c r="F210" s="473"/>
      <c r="G210" s="425"/>
      <c r="H210" s="425"/>
      <c r="I210" s="425"/>
      <c r="J210" s="425"/>
      <c r="K210" s="425"/>
      <c r="L210" s="474"/>
      <c r="M210" s="425"/>
      <c r="N210" s="425"/>
      <c r="O210" s="425"/>
      <c r="P210" s="426"/>
      <c r="Q210" s="425"/>
    </row>
    <row r="211" spans="1:17" s="471" customFormat="1" x14ac:dyDescent="0.2">
      <c r="A211" s="425"/>
      <c r="B211" s="486"/>
      <c r="C211" s="518"/>
      <c r="E211" s="472"/>
      <c r="F211" s="473"/>
      <c r="G211" s="425"/>
      <c r="H211" s="425"/>
      <c r="I211" s="425"/>
      <c r="J211" s="425"/>
      <c r="K211" s="425"/>
      <c r="L211" s="474"/>
      <c r="M211" s="425"/>
      <c r="N211" s="425"/>
      <c r="O211" s="425"/>
      <c r="P211" s="426"/>
      <c r="Q211" s="425"/>
    </row>
    <row r="212" spans="1:17" s="471" customFormat="1" x14ac:dyDescent="0.2">
      <c r="A212" s="425"/>
      <c r="B212" s="486"/>
      <c r="C212" s="518"/>
      <c r="E212" s="472"/>
      <c r="F212" s="473"/>
      <c r="G212" s="425"/>
      <c r="H212" s="425"/>
      <c r="I212" s="425"/>
      <c r="J212" s="425"/>
      <c r="K212" s="425"/>
      <c r="L212" s="474"/>
      <c r="M212" s="425"/>
      <c r="N212" s="425"/>
      <c r="O212" s="425"/>
      <c r="P212" s="426"/>
      <c r="Q212" s="425"/>
    </row>
    <row r="213" spans="1:17" s="471" customFormat="1" x14ac:dyDescent="0.2">
      <c r="A213" s="425"/>
      <c r="B213" s="486"/>
      <c r="C213" s="518"/>
      <c r="E213" s="472"/>
      <c r="F213" s="473"/>
      <c r="G213" s="425"/>
      <c r="H213" s="425"/>
      <c r="I213" s="425"/>
      <c r="J213" s="425"/>
      <c r="K213" s="425"/>
      <c r="L213" s="474"/>
      <c r="M213" s="425"/>
      <c r="N213" s="425"/>
      <c r="O213" s="425"/>
      <c r="P213" s="426"/>
      <c r="Q213" s="425"/>
    </row>
    <row r="214" spans="1:17" s="471" customFormat="1" x14ac:dyDescent="0.2">
      <c r="A214" s="425"/>
      <c r="B214" s="486"/>
      <c r="C214" s="518"/>
      <c r="E214" s="472"/>
      <c r="F214" s="473"/>
      <c r="G214" s="425"/>
      <c r="H214" s="425"/>
      <c r="I214" s="425"/>
      <c r="J214" s="425"/>
      <c r="K214" s="425"/>
      <c r="L214" s="474"/>
      <c r="M214" s="425"/>
      <c r="N214" s="425"/>
      <c r="O214" s="425"/>
      <c r="P214" s="426"/>
      <c r="Q214" s="425"/>
    </row>
    <row r="215" spans="1:17" s="471" customFormat="1" x14ac:dyDescent="0.2">
      <c r="A215" s="425"/>
      <c r="B215" s="486"/>
      <c r="C215" s="518"/>
      <c r="E215" s="472"/>
      <c r="F215" s="473"/>
      <c r="G215" s="425"/>
      <c r="H215" s="425"/>
      <c r="I215" s="425"/>
      <c r="J215" s="425"/>
      <c r="K215" s="425"/>
      <c r="L215" s="474"/>
      <c r="M215" s="425"/>
      <c r="N215" s="425"/>
      <c r="O215" s="425"/>
      <c r="P215" s="426"/>
      <c r="Q215" s="425"/>
    </row>
    <row r="216" spans="1:17" s="471" customFormat="1" x14ac:dyDescent="0.2">
      <c r="A216" s="425"/>
      <c r="B216" s="486"/>
      <c r="C216" s="518"/>
      <c r="E216" s="472"/>
      <c r="F216" s="473"/>
      <c r="G216" s="425"/>
      <c r="H216" s="425"/>
      <c r="I216" s="425"/>
      <c r="J216" s="425"/>
      <c r="K216" s="425"/>
      <c r="L216" s="474"/>
      <c r="M216" s="425"/>
      <c r="N216" s="425"/>
      <c r="O216" s="425"/>
      <c r="P216" s="426"/>
      <c r="Q216" s="425"/>
    </row>
    <row r="217" spans="1:17" s="471" customFormat="1" x14ac:dyDescent="0.2">
      <c r="A217" s="425"/>
      <c r="B217" s="486"/>
      <c r="C217" s="518"/>
      <c r="E217" s="472"/>
      <c r="F217" s="473"/>
      <c r="G217" s="425"/>
      <c r="H217" s="425"/>
      <c r="I217" s="425"/>
      <c r="J217" s="425"/>
      <c r="K217" s="425"/>
      <c r="L217" s="474"/>
      <c r="M217" s="425"/>
      <c r="N217" s="425"/>
      <c r="O217" s="425"/>
      <c r="P217" s="426"/>
      <c r="Q217" s="425"/>
    </row>
    <row r="218" spans="1:17" s="471" customFormat="1" x14ac:dyDescent="0.2">
      <c r="A218" s="425"/>
      <c r="B218" s="486"/>
      <c r="C218" s="518"/>
      <c r="E218" s="472"/>
      <c r="F218" s="473"/>
      <c r="G218" s="425"/>
      <c r="H218" s="425"/>
      <c r="I218" s="425"/>
      <c r="J218" s="425"/>
      <c r="K218" s="425"/>
      <c r="L218" s="474"/>
      <c r="M218" s="425"/>
      <c r="N218" s="425"/>
      <c r="O218" s="425"/>
      <c r="P218" s="426"/>
      <c r="Q218" s="425"/>
    </row>
    <row r="219" spans="1:17" s="471" customFormat="1" x14ac:dyDescent="0.2">
      <c r="A219" s="425"/>
      <c r="B219" s="486"/>
      <c r="C219" s="518"/>
      <c r="E219" s="472"/>
      <c r="F219" s="473"/>
      <c r="G219" s="425"/>
      <c r="H219" s="425"/>
      <c r="I219" s="425"/>
      <c r="J219" s="425"/>
      <c r="K219" s="425"/>
      <c r="L219" s="474"/>
      <c r="M219" s="425"/>
      <c r="N219" s="425"/>
      <c r="O219" s="425"/>
      <c r="P219" s="426"/>
      <c r="Q219" s="425"/>
    </row>
    <row r="220" spans="1:17" s="471" customFormat="1" x14ac:dyDescent="0.2">
      <c r="A220" s="425"/>
      <c r="B220" s="486"/>
      <c r="C220" s="518"/>
      <c r="E220" s="472"/>
      <c r="F220" s="473"/>
      <c r="G220" s="425"/>
      <c r="H220" s="425"/>
      <c r="I220" s="425"/>
      <c r="J220" s="425"/>
      <c r="K220" s="425"/>
      <c r="L220" s="474"/>
      <c r="M220" s="425"/>
      <c r="N220" s="425"/>
      <c r="O220" s="425"/>
      <c r="P220" s="426"/>
      <c r="Q220" s="425"/>
    </row>
    <row r="221" spans="1:17" s="471" customFormat="1" x14ac:dyDescent="0.2">
      <c r="A221" s="425"/>
      <c r="B221" s="486"/>
      <c r="C221" s="518"/>
      <c r="E221" s="472"/>
      <c r="F221" s="473"/>
      <c r="G221" s="425"/>
      <c r="H221" s="425"/>
      <c r="I221" s="425"/>
      <c r="J221" s="425"/>
      <c r="K221" s="425"/>
      <c r="L221" s="474"/>
      <c r="M221" s="425"/>
      <c r="N221" s="425"/>
      <c r="O221" s="425"/>
      <c r="P221" s="426"/>
      <c r="Q221" s="425"/>
    </row>
    <row r="222" spans="1:17" s="471" customFormat="1" x14ac:dyDescent="0.2">
      <c r="A222" s="425"/>
      <c r="B222" s="486"/>
      <c r="C222" s="518"/>
      <c r="E222" s="472"/>
      <c r="F222" s="473"/>
      <c r="G222" s="425"/>
      <c r="H222" s="425"/>
      <c r="I222" s="425"/>
      <c r="J222" s="425"/>
      <c r="K222" s="425"/>
      <c r="L222" s="474"/>
      <c r="M222" s="425"/>
      <c r="N222" s="425"/>
      <c r="O222" s="425"/>
      <c r="P222" s="426"/>
      <c r="Q222" s="425"/>
    </row>
    <row r="223" spans="1:17" s="471" customFormat="1" x14ac:dyDescent="0.2">
      <c r="A223" s="425"/>
      <c r="B223" s="486"/>
      <c r="C223" s="518"/>
      <c r="E223" s="472"/>
      <c r="F223" s="473"/>
      <c r="G223" s="425"/>
      <c r="H223" s="425"/>
      <c r="I223" s="425"/>
      <c r="J223" s="425"/>
      <c r="K223" s="425"/>
      <c r="L223" s="474"/>
      <c r="M223" s="425"/>
      <c r="N223" s="425"/>
      <c r="O223" s="425"/>
      <c r="P223" s="426"/>
      <c r="Q223" s="425"/>
    </row>
    <row r="224" spans="1:17" s="471" customFormat="1" x14ac:dyDescent="0.2">
      <c r="A224" s="425"/>
      <c r="B224" s="486"/>
      <c r="C224" s="518"/>
      <c r="E224" s="472"/>
      <c r="F224" s="473"/>
      <c r="G224" s="425"/>
      <c r="H224" s="425"/>
      <c r="I224" s="425"/>
      <c r="J224" s="425"/>
      <c r="K224" s="425"/>
      <c r="L224" s="474"/>
      <c r="M224" s="425"/>
      <c r="N224" s="425"/>
      <c r="O224" s="425"/>
      <c r="P224" s="426"/>
      <c r="Q224" s="425"/>
    </row>
    <row r="225" spans="1:17" s="471" customFormat="1" x14ac:dyDescent="0.2">
      <c r="A225" s="425"/>
      <c r="B225" s="486"/>
      <c r="C225" s="518"/>
      <c r="E225" s="472"/>
      <c r="F225" s="473"/>
      <c r="G225" s="425"/>
      <c r="H225" s="425"/>
      <c r="I225" s="425"/>
      <c r="J225" s="425"/>
      <c r="K225" s="425"/>
      <c r="L225" s="474"/>
      <c r="M225" s="425"/>
      <c r="N225" s="425"/>
      <c r="O225" s="425"/>
      <c r="P225" s="426"/>
      <c r="Q225" s="425"/>
    </row>
    <row r="226" spans="1:17" s="471" customFormat="1" x14ac:dyDescent="0.2">
      <c r="A226" s="425"/>
      <c r="B226" s="486"/>
      <c r="C226" s="518"/>
      <c r="E226" s="472"/>
      <c r="F226" s="473"/>
      <c r="G226" s="425"/>
      <c r="H226" s="425"/>
      <c r="I226" s="425"/>
      <c r="J226" s="425"/>
      <c r="K226" s="425"/>
      <c r="L226" s="474"/>
      <c r="M226" s="425"/>
      <c r="N226" s="425"/>
      <c r="O226" s="425"/>
      <c r="P226" s="426"/>
      <c r="Q226" s="425"/>
    </row>
    <row r="227" spans="1:17" s="471" customFormat="1" x14ac:dyDescent="0.2">
      <c r="A227" s="425"/>
      <c r="B227" s="486"/>
      <c r="C227" s="518"/>
      <c r="E227" s="472"/>
      <c r="F227" s="473"/>
      <c r="G227" s="425"/>
      <c r="H227" s="425"/>
      <c r="I227" s="425"/>
      <c r="J227" s="425"/>
      <c r="K227" s="425"/>
      <c r="L227" s="474"/>
      <c r="M227" s="425"/>
      <c r="N227" s="425"/>
      <c r="O227" s="425"/>
      <c r="P227" s="426"/>
      <c r="Q227" s="425"/>
    </row>
    <row r="228" spans="1:17" s="471" customFormat="1" x14ac:dyDescent="0.2">
      <c r="A228" s="425"/>
      <c r="B228" s="486"/>
      <c r="C228" s="518"/>
      <c r="E228" s="472"/>
      <c r="F228" s="473"/>
      <c r="G228" s="425"/>
      <c r="H228" s="425"/>
      <c r="I228" s="425"/>
      <c r="J228" s="425"/>
      <c r="K228" s="425"/>
      <c r="L228" s="474"/>
      <c r="M228" s="425"/>
      <c r="N228" s="425"/>
      <c r="O228" s="425"/>
      <c r="P228" s="426"/>
      <c r="Q228" s="425"/>
    </row>
    <row r="229" spans="1:17" s="471" customFormat="1" x14ac:dyDescent="0.2">
      <c r="A229" s="425"/>
      <c r="B229" s="486"/>
      <c r="C229" s="518"/>
      <c r="E229" s="472"/>
      <c r="F229" s="473"/>
      <c r="G229" s="425"/>
      <c r="H229" s="425"/>
      <c r="I229" s="425"/>
      <c r="J229" s="425"/>
      <c r="K229" s="425"/>
      <c r="L229" s="474"/>
      <c r="M229" s="425"/>
      <c r="N229" s="425"/>
      <c r="O229" s="425"/>
      <c r="P229" s="426"/>
      <c r="Q229" s="425"/>
    </row>
    <row r="230" spans="1:17" s="471" customFormat="1" x14ac:dyDescent="0.2">
      <c r="A230" s="425"/>
      <c r="B230" s="486"/>
      <c r="C230" s="518"/>
      <c r="E230" s="472"/>
      <c r="F230" s="473"/>
      <c r="G230" s="425"/>
      <c r="H230" s="425"/>
      <c r="I230" s="425"/>
      <c r="J230" s="425"/>
      <c r="K230" s="425"/>
      <c r="L230" s="474"/>
      <c r="M230" s="425"/>
      <c r="N230" s="425"/>
      <c r="O230" s="425"/>
      <c r="P230" s="426"/>
      <c r="Q230" s="425"/>
    </row>
    <row r="231" spans="1:17" s="471" customFormat="1" x14ac:dyDescent="0.2">
      <c r="A231" s="425"/>
      <c r="B231" s="486"/>
      <c r="C231" s="518"/>
      <c r="E231" s="472"/>
      <c r="F231" s="473"/>
      <c r="G231" s="425"/>
      <c r="H231" s="425"/>
      <c r="I231" s="425"/>
      <c r="J231" s="425"/>
      <c r="K231" s="425"/>
      <c r="L231" s="474"/>
      <c r="M231" s="425"/>
      <c r="N231" s="425"/>
      <c r="O231" s="425"/>
      <c r="P231" s="426"/>
      <c r="Q231" s="425"/>
    </row>
    <row r="232" spans="1:17" s="471" customFormat="1" x14ac:dyDescent="0.2">
      <c r="A232" s="425"/>
      <c r="B232" s="486"/>
      <c r="C232" s="518"/>
      <c r="E232" s="472"/>
      <c r="F232" s="473"/>
      <c r="G232" s="425"/>
      <c r="H232" s="425"/>
      <c r="I232" s="425"/>
      <c r="J232" s="425"/>
      <c r="K232" s="425"/>
      <c r="L232" s="474"/>
      <c r="M232" s="425"/>
      <c r="N232" s="425"/>
      <c r="O232" s="425"/>
      <c r="P232" s="426"/>
      <c r="Q232" s="425"/>
    </row>
    <row r="233" spans="1:17" s="471" customFormat="1" x14ac:dyDescent="0.2">
      <c r="A233" s="425"/>
      <c r="B233" s="486"/>
      <c r="C233" s="518"/>
      <c r="E233" s="472"/>
      <c r="F233" s="473"/>
      <c r="G233" s="425"/>
      <c r="H233" s="425"/>
      <c r="I233" s="425"/>
      <c r="J233" s="425"/>
      <c r="K233" s="425"/>
      <c r="L233" s="474"/>
      <c r="M233" s="425"/>
      <c r="N233" s="425"/>
      <c r="O233" s="425"/>
      <c r="P233" s="426"/>
      <c r="Q233" s="425"/>
    </row>
    <row r="234" spans="1:17" s="471" customFormat="1" x14ac:dyDescent="0.2">
      <c r="A234" s="425"/>
      <c r="B234" s="486"/>
      <c r="C234" s="518"/>
      <c r="E234" s="472"/>
      <c r="F234" s="473"/>
      <c r="G234" s="425"/>
      <c r="H234" s="425"/>
      <c r="I234" s="425"/>
      <c r="J234" s="425"/>
      <c r="K234" s="425"/>
      <c r="L234" s="474"/>
      <c r="M234" s="425"/>
      <c r="N234" s="425"/>
      <c r="O234" s="425"/>
      <c r="P234" s="426"/>
      <c r="Q234" s="425"/>
    </row>
    <row r="235" spans="1:17" s="471" customFormat="1" x14ac:dyDescent="0.2">
      <c r="A235" s="425"/>
      <c r="B235" s="486"/>
      <c r="C235" s="518"/>
      <c r="E235" s="472"/>
      <c r="F235" s="473"/>
      <c r="G235" s="425"/>
      <c r="H235" s="425"/>
      <c r="I235" s="425"/>
      <c r="J235" s="425"/>
      <c r="K235" s="425"/>
      <c r="L235" s="474"/>
      <c r="M235" s="425"/>
      <c r="N235" s="425"/>
      <c r="O235" s="425"/>
      <c r="P235" s="426"/>
      <c r="Q235" s="425"/>
    </row>
    <row r="236" spans="1:17" s="471" customFormat="1" x14ac:dyDescent="0.2">
      <c r="A236" s="425"/>
      <c r="B236" s="486"/>
      <c r="C236" s="518"/>
      <c r="E236" s="472"/>
      <c r="F236" s="473"/>
      <c r="G236" s="425"/>
      <c r="H236" s="425"/>
      <c r="I236" s="425"/>
      <c r="J236" s="425"/>
      <c r="K236" s="425"/>
      <c r="L236" s="474"/>
      <c r="M236" s="425"/>
      <c r="N236" s="425"/>
      <c r="O236" s="425"/>
      <c r="P236" s="426"/>
      <c r="Q236" s="425"/>
    </row>
    <row r="237" spans="1:17" s="471" customFormat="1" x14ac:dyDescent="0.2">
      <c r="A237" s="425"/>
      <c r="B237" s="486"/>
      <c r="C237" s="518"/>
      <c r="E237" s="472"/>
      <c r="F237" s="473"/>
      <c r="G237" s="425"/>
      <c r="H237" s="425"/>
      <c r="I237" s="425"/>
      <c r="J237" s="425"/>
      <c r="K237" s="425"/>
      <c r="L237" s="474"/>
      <c r="M237" s="425"/>
      <c r="N237" s="425"/>
      <c r="O237" s="425"/>
      <c r="P237" s="426"/>
      <c r="Q237" s="425"/>
    </row>
    <row r="238" spans="1:17" s="471" customFormat="1" x14ac:dyDescent="0.2">
      <c r="A238" s="425"/>
      <c r="B238" s="486"/>
      <c r="C238" s="518"/>
      <c r="E238" s="472"/>
      <c r="F238" s="473"/>
      <c r="G238" s="425"/>
      <c r="H238" s="425"/>
      <c r="I238" s="425"/>
      <c r="J238" s="425"/>
      <c r="K238" s="425"/>
      <c r="L238" s="474"/>
      <c r="M238" s="425"/>
      <c r="N238" s="425"/>
      <c r="O238" s="425"/>
      <c r="P238" s="426"/>
      <c r="Q238" s="425"/>
    </row>
    <row r="239" spans="1:17" s="471" customFormat="1" x14ac:dyDescent="0.2">
      <c r="A239" s="425"/>
      <c r="B239" s="486"/>
      <c r="C239" s="518"/>
      <c r="E239" s="472"/>
      <c r="F239" s="473"/>
      <c r="G239" s="425"/>
      <c r="H239" s="425"/>
      <c r="I239" s="425"/>
      <c r="J239" s="425"/>
      <c r="K239" s="425"/>
      <c r="L239" s="474"/>
      <c r="M239" s="425"/>
      <c r="N239" s="425"/>
      <c r="O239" s="425"/>
      <c r="P239" s="426"/>
      <c r="Q239" s="425"/>
    </row>
    <row r="240" spans="1:17" s="471" customFormat="1" x14ac:dyDescent="0.2">
      <c r="A240" s="425"/>
      <c r="B240" s="486"/>
      <c r="C240" s="518"/>
      <c r="E240" s="472"/>
      <c r="F240" s="473"/>
      <c r="G240" s="425"/>
      <c r="H240" s="425"/>
      <c r="I240" s="425"/>
      <c r="J240" s="425"/>
      <c r="K240" s="425"/>
      <c r="L240" s="474"/>
      <c r="M240" s="425"/>
      <c r="N240" s="425"/>
      <c r="O240" s="425"/>
      <c r="P240" s="426"/>
      <c r="Q240" s="425"/>
    </row>
    <row r="241" spans="1:17" s="471" customFormat="1" x14ac:dyDescent="0.2">
      <c r="A241" s="425"/>
      <c r="B241" s="486"/>
      <c r="C241" s="518"/>
      <c r="E241" s="472"/>
      <c r="F241" s="473"/>
      <c r="G241" s="425"/>
      <c r="H241" s="425"/>
      <c r="I241" s="425"/>
      <c r="J241" s="425"/>
      <c r="K241" s="425"/>
      <c r="L241" s="474"/>
      <c r="M241" s="425"/>
      <c r="N241" s="425"/>
      <c r="O241" s="425"/>
      <c r="P241" s="426"/>
      <c r="Q241" s="425"/>
    </row>
    <row r="242" spans="1:17" s="471" customFormat="1" x14ac:dyDescent="0.2">
      <c r="A242" s="425"/>
      <c r="B242" s="486"/>
      <c r="C242" s="518"/>
      <c r="E242" s="472"/>
      <c r="F242" s="473"/>
      <c r="G242" s="425"/>
      <c r="H242" s="425"/>
      <c r="I242" s="425"/>
      <c r="J242" s="425"/>
      <c r="K242" s="425"/>
      <c r="L242" s="474"/>
      <c r="M242" s="425"/>
      <c r="N242" s="425"/>
      <c r="O242" s="425"/>
      <c r="P242" s="426"/>
      <c r="Q242" s="425"/>
    </row>
    <row r="243" spans="1:17" s="471" customFormat="1" x14ac:dyDescent="0.2">
      <c r="A243" s="425"/>
      <c r="B243" s="486"/>
      <c r="C243" s="518"/>
      <c r="E243" s="472"/>
      <c r="F243" s="473"/>
      <c r="G243" s="425"/>
      <c r="H243" s="425"/>
      <c r="I243" s="425"/>
      <c r="J243" s="425"/>
      <c r="K243" s="425"/>
      <c r="L243" s="474"/>
      <c r="M243" s="425"/>
      <c r="N243" s="425"/>
      <c r="O243" s="425"/>
      <c r="P243" s="426"/>
      <c r="Q243" s="425"/>
    </row>
    <row r="244" spans="1:17" s="471" customFormat="1" x14ac:dyDescent="0.2">
      <c r="A244" s="425"/>
      <c r="B244" s="486"/>
      <c r="C244" s="518"/>
      <c r="E244" s="472"/>
      <c r="F244" s="473"/>
      <c r="G244" s="425"/>
      <c r="H244" s="425"/>
      <c r="I244" s="425"/>
      <c r="J244" s="425"/>
      <c r="K244" s="425"/>
      <c r="L244" s="474"/>
      <c r="M244" s="425"/>
      <c r="N244" s="425"/>
      <c r="O244" s="425"/>
      <c r="P244" s="426"/>
      <c r="Q244" s="425"/>
    </row>
    <row r="245" spans="1:17" s="471" customFormat="1" x14ac:dyDescent="0.2">
      <c r="A245" s="425"/>
      <c r="B245" s="486"/>
      <c r="C245" s="518"/>
      <c r="E245" s="472"/>
      <c r="F245" s="473"/>
      <c r="G245" s="425"/>
      <c r="H245" s="425"/>
      <c r="I245" s="425"/>
      <c r="J245" s="425"/>
      <c r="K245" s="425"/>
      <c r="L245" s="474"/>
      <c r="M245" s="425"/>
      <c r="N245" s="425"/>
      <c r="O245" s="425"/>
      <c r="P245" s="426"/>
      <c r="Q245" s="425"/>
    </row>
    <row r="246" spans="1:17" s="471" customFormat="1" x14ac:dyDescent="0.2">
      <c r="A246" s="425"/>
      <c r="B246" s="486"/>
      <c r="C246" s="518"/>
      <c r="E246" s="472"/>
      <c r="F246" s="473"/>
      <c r="G246" s="425"/>
      <c r="H246" s="425"/>
      <c r="I246" s="425"/>
      <c r="J246" s="425"/>
      <c r="K246" s="425"/>
      <c r="L246" s="474"/>
      <c r="M246" s="425"/>
      <c r="N246" s="425"/>
      <c r="O246" s="425"/>
      <c r="P246" s="426"/>
      <c r="Q246" s="425"/>
    </row>
    <row r="247" spans="1:17" s="471" customFormat="1" x14ac:dyDescent="0.2">
      <c r="A247" s="425"/>
      <c r="B247" s="486"/>
      <c r="C247" s="518"/>
      <c r="E247" s="472"/>
      <c r="F247" s="473"/>
      <c r="G247" s="425"/>
      <c r="H247" s="425"/>
      <c r="I247" s="425"/>
      <c r="J247" s="425"/>
      <c r="K247" s="425"/>
      <c r="L247" s="474"/>
      <c r="M247" s="425"/>
      <c r="N247" s="425"/>
      <c r="O247" s="425"/>
      <c r="P247" s="426"/>
      <c r="Q247" s="425"/>
    </row>
    <row r="248" spans="1:17" s="471" customFormat="1" x14ac:dyDescent="0.2">
      <c r="A248" s="425"/>
      <c r="B248" s="486"/>
      <c r="C248" s="518"/>
      <c r="E248" s="472"/>
      <c r="F248" s="473"/>
      <c r="G248" s="425"/>
      <c r="H248" s="425"/>
      <c r="I248" s="425"/>
      <c r="J248" s="425"/>
      <c r="K248" s="425"/>
      <c r="L248" s="474"/>
      <c r="M248" s="425"/>
      <c r="N248" s="425"/>
      <c r="O248" s="425"/>
      <c r="P248" s="426"/>
      <c r="Q248" s="425"/>
    </row>
    <row r="249" spans="1:17" s="471" customFormat="1" x14ac:dyDescent="0.2">
      <c r="A249" s="425"/>
      <c r="B249" s="486"/>
      <c r="C249" s="518"/>
      <c r="E249" s="472"/>
      <c r="F249" s="473"/>
      <c r="G249" s="425"/>
      <c r="H249" s="425"/>
      <c r="I249" s="425"/>
      <c r="J249" s="425"/>
      <c r="K249" s="425"/>
      <c r="L249" s="474"/>
      <c r="M249" s="425"/>
      <c r="N249" s="425"/>
      <c r="O249" s="425"/>
      <c r="P249" s="426"/>
      <c r="Q249" s="425"/>
    </row>
    <row r="250" spans="1:17" s="471" customFormat="1" x14ac:dyDescent="0.2">
      <c r="A250" s="425"/>
      <c r="B250" s="486"/>
      <c r="C250" s="518"/>
      <c r="E250" s="472"/>
      <c r="F250" s="473"/>
      <c r="G250" s="425"/>
      <c r="H250" s="425"/>
      <c r="I250" s="425"/>
      <c r="J250" s="425"/>
      <c r="K250" s="425"/>
      <c r="L250" s="474"/>
      <c r="M250" s="425"/>
      <c r="N250" s="425"/>
      <c r="O250" s="425"/>
      <c r="P250" s="426"/>
      <c r="Q250" s="425"/>
    </row>
    <row r="251" spans="1:17" s="471" customFormat="1" x14ac:dyDescent="0.2">
      <c r="A251" s="425"/>
      <c r="B251" s="486"/>
      <c r="C251" s="518"/>
      <c r="E251" s="472"/>
      <c r="F251" s="473"/>
      <c r="G251" s="425"/>
      <c r="H251" s="425"/>
      <c r="I251" s="425"/>
      <c r="J251" s="425"/>
      <c r="K251" s="425"/>
      <c r="L251" s="474"/>
      <c r="M251" s="425"/>
      <c r="N251" s="425"/>
      <c r="O251" s="425"/>
      <c r="P251" s="426"/>
      <c r="Q251" s="425"/>
    </row>
    <row r="252" spans="1:17" s="471" customFormat="1" x14ac:dyDescent="0.2">
      <c r="A252" s="425"/>
      <c r="B252" s="486"/>
      <c r="C252" s="518"/>
      <c r="E252" s="472"/>
      <c r="F252" s="473"/>
      <c r="G252" s="425"/>
      <c r="H252" s="425"/>
      <c r="I252" s="425"/>
      <c r="J252" s="425"/>
      <c r="K252" s="425"/>
      <c r="L252" s="474"/>
      <c r="M252" s="425"/>
      <c r="N252" s="425"/>
      <c r="O252" s="425"/>
      <c r="P252" s="426"/>
      <c r="Q252" s="425"/>
    </row>
    <row r="253" spans="1:17" s="471" customFormat="1" x14ac:dyDescent="0.2">
      <c r="A253" s="425"/>
      <c r="B253" s="486"/>
      <c r="C253" s="518"/>
      <c r="E253" s="472"/>
      <c r="F253" s="473"/>
      <c r="G253" s="425"/>
      <c r="H253" s="425"/>
      <c r="I253" s="425"/>
      <c r="J253" s="425"/>
      <c r="K253" s="425"/>
      <c r="L253" s="474"/>
      <c r="M253" s="425"/>
      <c r="N253" s="425"/>
      <c r="O253" s="425"/>
      <c r="P253" s="426"/>
      <c r="Q253" s="425"/>
    </row>
    <row r="254" spans="1:17" s="471" customFormat="1" x14ac:dyDescent="0.2">
      <c r="A254" s="425"/>
      <c r="B254" s="486"/>
      <c r="C254" s="518"/>
      <c r="E254" s="472"/>
      <c r="F254" s="473"/>
      <c r="G254" s="425"/>
      <c r="H254" s="425"/>
      <c r="I254" s="425"/>
      <c r="J254" s="425"/>
      <c r="K254" s="425"/>
      <c r="L254" s="474"/>
      <c r="M254" s="425"/>
      <c r="N254" s="425"/>
      <c r="O254" s="425"/>
      <c r="P254" s="426"/>
      <c r="Q254" s="425"/>
    </row>
    <row r="255" spans="1:17" s="471" customFormat="1" x14ac:dyDescent="0.2">
      <c r="A255" s="425"/>
      <c r="B255" s="486"/>
      <c r="C255" s="518"/>
      <c r="E255" s="472"/>
      <c r="F255" s="473"/>
      <c r="G255" s="425"/>
      <c r="H255" s="425"/>
      <c r="I255" s="425"/>
      <c r="J255" s="425"/>
      <c r="K255" s="425"/>
      <c r="L255" s="474"/>
      <c r="M255" s="425"/>
      <c r="N255" s="425"/>
      <c r="O255" s="425"/>
      <c r="P255" s="426"/>
      <c r="Q255" s="425"/>
    </row>
    <row r="256" spans="1:17" s="471" customFormat="1" x14ac:dyDescent="0.2">
      <c r="A256" s="425"/>
      <c r="B256" s="486"/>
      <c r="C256" s="518"/>
      <c r="E256" s="472"/>
      <c r="F256" s="473"/>
      <c r="G256" s="425"/>
      <c r="H256" s="425"/>
      <c r="I256" s="425"/>
      <c r="J256" s="425"/>
      <c r="K256" s="425"/>
      <c r="L256" s="474"/>
      <c r="M256" s="425"/>
      <c r="N256" s="425"/>
      <c r="O256" s="425"/>
      <c r="P256" s="426"/>
      <c r="Q256" s="425"/>
    </row>
    <row r="257" spans="1:17" s="471" customFormat="1" x14ac:dyDescent="0.2">
      <c r="A257" s="425"/>
      <c r="B257" s="486"/>
      <c r="C257" s="518"/>
      <c r="E257" s="472"/>
      <c r="F257" s="473"/>
      <c r="G257" s="425"/>
      <c r="H257" s="425"/>
      <c r="I257" s="425"/>
      <c r="J257" s="425"/>
      <c r="K257" s="425"/>
      <c r="L257" s="474"/>
      <c r="M257" s="425"/>
      <c r="N257" s="425"/>
      <c r="O257" s="425"/>
      <c r="P257" s="426"/>
      <c r="Q257" s="425"/>
    </row>
    <row r="258" spans="1:17" s="471" customFormat="1" x14ac:dyDescent="0.2">
      <c r="A258" s="425"/>
      <c r="B258" s="486"/>
      <c r="C258" s="518"/>
      <c r="E258" s="472"/>
      <c r="F258" s="473"/>
      <c r="G258" s="425"/>
      <c r="H258" s="425"/>
      <c r="I258" s="425"/>
      <c r="J258" s="425"/>
      <c r="K258" s="425"/>
      <c r="L258" s="474"/>
      <c r="M258" s="425"/>
      <c r="N258" s="425"/>
      <c r="O258" s="425"/>
      <c r="P258" s="426"/>
      <c r="Q258" s="425"/>
    </row>
    <row r="259" spans="1:17" s="471" customFormat="1" x14ac:dyDescent="0.2">
      <c r="A259" s="425"/>
      <c r="B259" s="486"/>
      <c r="C259" s="518"/>
      <c r="E259" s="472"/>
      <c r="F259" s="473"/>
      <c r="G259" s="425"/>
      <c r="H259" s="425"/>
      <c r="I259" s="425"/>
      <c r="J259" s="425"/>
      <c r="K259" s="425"/>
      <c r="L259" s="474"/>
      <c r="M259" s="425"/>
      <c r="N259" s="425"/>
      <c r="O259" s="425"/>
      <c r="P259" s="426"/>
      <c r="Q259" s="425"/>
    </row>
    <row r="260" spans="1:17" s="471" customFormat="1" x14ac:dyDescent="0.2">
      <c r="A260" s="425"/>
      <c r="B260" s="486"/>
      <c r="C260" s="518"/>
      <c r="E260" s="472"/>
      <c r="F260" s="473"/>
      <c r="G260" s="425"/>
      <c r="H260" s="425"/>
      <c r="I260" s="425"/>
      <c r="J260" s="425"/>
      <c r="K260" s="425"/>
      <c r="L260" s="474"/>
      <c r="M260" s="425"/>
      <c r="N260" s="425"/>
      <c r="O260" s="425"/>
      <c r="P260" s="426"/>
      <c r="Q260" s="425"/>
    </row>
    <row r="261" spans="1:17" s="471" customFormat="1" x14ac:dyDescent="0.2">
      <c r="A261" s="425"/>
      <c r="B261" s="486"/>
      <c r="C261" s="518"/>
      <c r="E261" s="472"/>
      <c r="F261" s="473"/>
      <c r="G261" s="425"/>
      <c r="H261" s="425"/>
      <c r="I261" s="425"/>
      <c r="J261" s="425"/>
      <c r="K261" s="425"/>
      <c r="L261" s="474"/>
      <c r="M261" s="425"/>
      <c r="N261" s="425"/>
      <c r="O261" s="425"/>
      <c r="P261" s="426"/>
      <c r="Q261" s="425"/>
    </row>
    <row r="262" spans="1:17" s="471" customFormat="1" x14ac:dyDescent="0.2">
      <c r="A262" s="425"/>
      <c r="B262" s="486"/>
      <c r="C262" s="518"/>
      <c r="E262" s="472"/>
      <c r="F262" s="473"/>
      <c r="G262" s="425"/>
      <c r="H262" s="425"/>
      <c r="I262" s="425"/>
      <c r="J262" s="425"/>
      <c r="K262" s="425"/>
      <c r="L262" s="474"/>
      <c r="M262" s="425"/>
      <c r="N262" s="425"/>
      <c r="O262" s="425"/>
      <c r="P262" s="426"/>
      <c r="Q262" s="425"/>
    </row>
    <row r="263" spans="1:17" s="471" customFormat="1" x14ac:dyDescent="0.2">
      <c r="A263" s="425"/>
      <c r="B263" s="486"/>
      <c r="C263" s="518"/>
      <c r="E263" s="472"/>
      <c r="F263" s="473"/>
      <c r="G263" s="425"/>
      <c r="H263" s="425"/>
      <c r="I263" s="425"/>
      <c r="J263" s="425"/>
      <c r="K263" s="425"/>
      <c r="L263" s="474"/>
      <c r="M263" s="425"/>
      <c r="N263" s="425"/>
      <c r="O263" s="425"/>
      <c r="P263" s="426"/>
      <c r="Q263" s="425"/>
    </row>
    <row r="264" spans="1:17" s="471" customFormat="1" x14ac:dyDescent="0.2">
      <c r="A264" s="425"/>
      <c r="B264" s="486"/>
      <c r="C264" s="518"/>
      <c r="E264" s="472"/>
      <c r="F264" s="473"/>
      <c r="G264" s="425"/>
      <c r="H264" s="425"/>
      <c r="I264" s="425"/>
      <c r="J264" s="425"/>
      <c r="K264" s="425"/>
      <c r="L264" s="474"/>
      <c r="M264" s="425"/>
      <c r="N264" s="425"/>
      <c r="O264" s="425"/>
      <c r="P264" s="426"/>
      <c r="Q264" s="425"/>
    </row>
    <row r="265" spans="1:17" s="471" customFormat="1" x14ac:dyDescent="0.2">
      <c r="A265" s="425"/>
      <c r="B265" s="486"/>
      <c r="C265" s="518"/>
      <c r="E265" s="472"/>
      <c r="F265" s="473"/>
      <c r="G265" s="425"/>
      <c r="H265" s="425"/>
      <c r="I265" s="425"/>
      <c r="J265" s="425"/>
      <c r="K265" s="425"/>
      <c r="L265" s="474"/>
      <c r="M265" s="425"/>
      <c r="N265" s="425"/>
      <c r="O265" s="425"/>
      <c r="P265" s="426"/>
      <c r="Q265" s="425"/>
    </row>
    <row r="266" spans="1:17" s="471" customFormat="1" x14ac:dyDescent="0.2">
      <c r="A266" s="425"/>
      <c r="B266" s="486"/>
      <c r="C266" s="518"/>
      <c r="E266" s="472"/>
      <c r="F266" s="473"/>
      <c r="G266" s="425"/>
      <c r="H266" s="425"/>
      <c r="I266" s="425"/>
      <c r="J266" s="425"/>
      <c r="K266" s="425"/>
      <c r="L266" s="474"/>
      <c r="M266" s="425"/>
      <c r="N266" s="425"/>
      <c r="O266" s="425"/>
      <c r="P266" s="426"/>
      <c r="Q266" s="425"/>
    </row>
    <row r="267" spans="1:17" s="471" customFormat="1" x14ac:dyDescent="0.2">
      <c r="A267" s="425"/>
      <c r="B267" s="486"/>
      <c r="C267" s="518"/>
      <c r="E267" s="472"/>
      <c r="F267" s="473"/>
      <c r="G267" s="425"/>
      <c r="H267" s="425"/>
      <c r="I267" s="425"/>
      <c r="J267" s="425"/>
      <c r="K267" s="425"/>
      <c r="L267" s="474"/>
      <c r="M267" s="425"/>
      <c r="N267" s="425"/>
      <c r="O267" s="425"/>
      <c r="P267" s="426"/>
      <c r="Q267" s="425"/>
    </row>
    <row r="268" spans="1:17" s="471" customFormat="1" x14ac:dyDescent="0.2">
      <c r="A268" s="425"/>
      <c r="B268" s="486"/>
      <c r="C268" s="518"/>
      <c r="E268" s="472"/>
      <c r="F268" s="473"/>
      <c r="G268" s="425"/>
      <c r="H268" s="425"/>
      <c r="I268" s="425"/>
      <c r="J268" s="425"/>
      <c r="K268" s="425"/>
      <c r="L268" s="474"/>
      <c r="M268" s="425"/>
      <c r="N268" s="425"/>
      <c r="O268" s="425"/>
      <c r="P268" s="426"/>
      <c r="Q268" s="425"/>
    </row>
    <row r="269" spans="1:17" s="471" customFormat="1" x14ac:dyDescent="0.2">
      <c r="A269" s="425"/>
      <c r="B269" s="486"/>
      <c r="C269" s="518"/>
      <c r="E269" s="472"/>
      <c r="F269" s="473"/>
      <c r="G269" s="425"/>
      <c r="H269" s="425"/>
      <c r="I269" s="425"/>
      <c r="J269" s="425"/>
      <c r="K269" s="425"/>
      <c r="L269" s="474"/>
      <c r="M269" s="425"/>
      <c r="N269" s="425"/>
      <c r="O269" s="425"/>
      <c r="P269" s="426"/>
      <c r="Q269" s="425"/>
    </row>
    <row r="270" spans="1:17" s="471" customFormat="1" x14ac:dyDescent="0.2">
      <c r="A270" s="425"/>
      <c r="B270" s="486"/>
      <c r="C270" s="518"/>
      <c r="E270" s="472"/>
      <c r="F270" s="473"/>
      <c r="G270" s="425"/>
      <c r="H270" s="425"/>
      <c r="I270" s="425"/>
      <c r="J270" s="425"/>
      <c r="K270" s="425"/>
      <c r="L270" s="474"/>
      <c r="M270" s="425"/>
      <c r="N270" s="425"/>
      <c r="O270" s="425"/>
      <c r="P270" s="426"/>
      <c r="Q270" s="425"/>
    </row>
    <row r="271" spans="1:17" s="471" customFormat="1" x14ac:dyDescent="0.2">
      <c r="A271" s="425"/>
      <c r="B271" s="486"/>
      <c r="C271" s="518"/>
      <c r="E271" s="472"/>
      <c r="F271" s="473"/>
      <c r="G271" s="425"/>
      <c r="H271" s="425"/>
      <c r="I271" s="425"/>
      <c r="J271" s="425"/>
      <c r="K271" s="425"/>
      <c r="L271" s="474"/>
      <c r="M271" s="425"/>
      <c r="N271" s="425"/>
      <c r="O271" s="425"/>
      <c r="P271" s="426"/>
      <c r="Q271" s="425"/>
    </row>
    <row r="272" spans="1:17" s="471" customFormat="1" x14ac:dyDescent="0.2">
      <c r="A272" s="425"/>
      <c r="B272" s="486"/>
      <c r="C272" s="518"/>
      <c r="E272" s="472"/>
      <c r="F272" s="473"/>
      <c r="G272" s="425"/>
      <c r="H272" s="425"/>
      <c r="I272" s="425"/>
      <c r="J272" s="425"/>
      <c r="K272" s="425"/>
      <c r="L272" s="474"/>
      <c r="M272" s="425"/>
      <c r="N272" s="425"/>
      <c r="O272" s="425"/>
      <c r="P272" s="426"/>
      <c r="Q272" s="425"/>
    </row>
    <row r="273" spans="1:17" s="471" customFormat="1" x14ac:dyDescent="0.2">
      <c r="A273" s="425"/>
      <c r="B273" s="486"/>
      <c r="C273" s="518"/>
      <c r="E273" s="472"/>
      <c r="F273" s="473"/>
      <c r="G273" s="425"/>
      <c r="H273" s="425"/>
      <c r="I273" s="425"/>
      <c r="J273" s="425"/>
      <c r="K273" s="425"/>
      <c r="L273" s="474"/>
      <c r="M273" s="425"/>
      <c r="N273" s="425"/>
      <c r="O273" s="425"/>
      <c r="P273" s="426"/>
      <c r="Q273" s="425"/>
    </row>
    <row r="274" spans="1:17" s="471" customFormat="1" x14ac:dyDescent="0.2">
      <c r="A274" s="425"/>
      <c r="B274" s="486"/>
      <c r="C274" s="518"/>
      <c r="E274" s="472"/>
      <c r="F274" s="473"/>
      <c r="G274" s="425"/>
      <c r="H274" s="425"/>
      <c r="I274" s="425"/>
      <c r="J274" s="425"/>
      <c r="K274" s="425"/>
      <c r="L274" s="474"/>
      <c r="M274" s="425"/>
      <c r="N274" s="425"/>
      <c r="O274" s="425"/>
      <c r="P274" s="426"/>
      <c r="Q274" s="425"/>
    </row>
    <row r="275" spans="1:17" s="471" customFormat="1" x14ac:dyDescent="0.2">
      <c r="A275" s="425"/>
      <c r="B275" s="486"/>
      <c r="C275" s="518"/>
      <c r="E275" s="472"/>
      <c r="F275" s="473"/>
      <c r="G275" s="425"/>
      <c r="H275" s="425"/>
      <c r="I275" s="425"/>
      <c r="J275" s="425"/>
      <c r="K275" s="425"/>
      <c r="L275" s="474"/>
      <c r="M275" s="425"/>
      <c r="N275" s="425"/>
      <c r="O275" s="425"/>
      <c r="P275" s="426"/>
      <c r="Q275" s="425"/>
    </row>
    <row r="276" spans="1:17" s="471" customFormat="1" x14ac:dyDescent="0.2">
      <c r="A276" s="425"/>
      <c r="B276" s="486"/>
      <c r="C276" s="518"/>
      <c r="E276" s="472"/>
      <c r="F276" s="473"/>
      <c r="G276" s="425"/>
      <c r="H276" s="425"/>
      <c r="I276" s="425"/>
      <c r="J276" s="425"/>
      <c r="K276" s="425"/>
      <c r="L276" s="474"/>
      <c r="M276" s="425"/>
      <c r="N276" s="425"/>
      <c r="O276" s="425"/>
      <c r="P276" s="426"/>
      <c r="Q276" s="425"/>
    </row>
    <row r="277" spans="1:17" s="471" customFormat="1" x14ac:dyDescent="0.2">
      <c r="A277" s="425"/>
      <c r="B277" s="486"/>
      <c r="C277" s="518"/>
      <c r="E277" s="472"/>
      <c r="F277" s="473"/>
      <c r="G277" s="425"/>
      <c r="H277" s="425"/>
      <c r="I277" s="425"/>
      <c r="J277" s="425"/>
      <c r="K277" s="425"/>
      <c r="L277" s="474"/>
      <c r="M277" s="425"/>
      <c r="N277" s="425"/>
      <c r="O277" s="425"/>
      <c r="P277" s="426"/>
      <c r="Q277" s="425"/>
    </row>
    <row r="278" spans="1:17" s="471" customFormat="1" x14ac:dyDescent="0.2">
      <c r="A278" s="425"/>
      <c r="B278" s="486"/>
      <c r="C278" s="518"/>
      <c r="E278" s="472"/>
      <c r="F278" s="473"/>
      <c r="G278" s="425"/>
      <c r="H278" s="425"/>
      <c r="I278" s="425"/>
      <c r="J278" s="425"/>
      <c r="K278" s="425"/>
      <c r="L278" s="474"/>
      <c r="M278" s="425"/>
      <c r="N278" s="425"/>
      <c r="O278" s="425"/>
      <c r="P278" s="426"/>
      <c r="Q278" s="425"/>
    </row>
    <row r="279" spans="1:17" s="471" customFormat="1" x14ac:dyDescent="0.2">
      <c r="A279" s="425"/>
      <c r="B279" s="486"/>
      <c r="C279" s="518"/>
      <c r="E279" s="472"/>
      <c r="F279" s="473"/>
      <c r="G279" s="425"/>
      <c r="H279" s="425"/>
      <c r="I279" s="425"/>
      <c r="J279" s="425"/>
      <c r="K279" s="425"/>
      <c r="L279" s="474"/>
      <c r="M279" s="425"/>
      <c r="N279" s="425"/>
      <c r="O279" s="425"/>
      <c r="P279" s="426"/>
      <c r="Q279" s="425"/>
    </row>
  </sheetData>
  <sortState ref="B79:H103">
    <sortCondition ref="H79:H103"/>
  </sortState>
  <mergeCells count="23">
    <mergeCell ref="A1:M1"/>
    <mergeCell ref="A3:A4"/>
    <mergeCell ref="B3:B4"/>
    <mergeCell ref="C3:C4"/>
    <mergeCell ref="D3:D4"/>
    <mergeCell ref="E3:E4"/>
    <mergeCell ref="H3:H4"/>
    <mergeCell ref="M3:M4"/>
    <mergeCell ref="H77:H78"/>
    <mergeCell ref="M113:M114"/>
    <mergeCell ref="M77:M78"/>
    <mergeCell ref="A112:M112"/>
    <mergeCell ref="A113:A114"/>
    <mergeCell ref="B113:B114"/>
    <mergeCell ref="C113:C114"/>
    <mergeCell ref="D113:D114"/>
    <mergeCell ref="E113:E114"/>
    <mergeCell ref="H113:H114"/>
    <mergeCell ref="A77:A78"/>
    <mergeCell ref="B77:B78"/>
    <mergeCell ref="C77:C78"/>
    <mergeCell ref="D77:D78"/>
    <mergeCell ref="E77:E78"/>
  </mergeCells>
  <conditionalFormatting sqref="H109 H115:H132 H5:H23 H79:H83 H25:H68 H85:H105 H134">
    <cfRule type="cellIs" dxfId="155" priority="33" stopIfTrue="1" operator="equal">
      <formula>"Dropped"</formula>
    </cfRule>
    <cfRule type="cellIs" dxfId="154" priority="34" stopIfTrue="1" operator="equal">
      <formula>"Left"</formula>
    </cfRule>
    <cfRule type="cellIs" dxfId="153" priority="35" stopIfTrue="1" operator="equal">
      <formula>"Incomplete"</formula>
    </cfRule>
    <cfRule type="cellIs" dxfId="152" priority="36" stopIfTrue="1" operator="equal">
      <formula>"Complete"</formula>
    </cfRule>
  </conditionalFormatting>
  <conditionalFormatting sqref="H24">
    <cfRule type="cellIs" dxfId="151" priority="23" stopIfTrue="1" operator="equal">
      <formula>"Dropped"</formula>
    </cfRule>
    <cfRule type="cellIs" dxfId="150" priority="24" stopIfTrue="1" operator="equal">
      <formula>"Left"</formula>
    </cfRule>
    <cfRule type="cellIs" dxfId="149" priority="25" stopIfTrue="1" operator="equal">
      <formula>"Incomplete"</formula>
    </cfRule>
    <cfRule type="cellIs" dxfId="148" priority="26" stopIfTrue="1" operator="equal">
      <formula>"Complete"</formula>
    </cfRule>
  </conditionalFormatting>
  <conditionalFormatting sqref="H84">
    <cfRule type="cellIs" dxfId="147" priority="15" stopIfTrue="1" operator="equal">
      <formula>"Dropped"</formula>
    </cfRule>
    <cfRule type="cellIs" dxfId="146" priority="16" stopIfTrue="1" operator="equal">
      <formula>"Left"</formula>
    </cfRule>
    <cfRule type="cellIs" dxfId="145" priority="17" stopIfTrue="1" operator="equal">
      <formula>"Incomplete"</formula>
    </cfRule>
    <cfRule type="cellIs" dxfId="144" priority="18" stopIfTrue="1" operator="equal">
      <formula>"Complete"</formula>
    </cfRule>
  </conditionalFormatting>
  <conditionalFormatting sqref="H133">
    <cfRule type="cellIs" dxfId="143" priority="9" stopIfTrue="1" operator="equal">
      <formula>"Dropped"</formula>
    </cfRule>
    <cfRule type="cellIs" dxfId="142" priority="10" stopIfTrue="1" operator="equal">
      <formula>"Left"</formula>
    </cfRule>
    <cfRule type="cellIs" dxfId="141" priority="11" stopIfTrue="1" operator="equal">
      <formula>"Incomplete"</formula>
    </cfRule>
    <cfRule type="cellIs" dxfId="140" priority="12" stopIfTrue="1" operator="equal">
      <formula>"Complete"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09"/>
  <sheetViews>
    <sheetView workbookViewId="0">
      <selection activeCell="H51" sqref="H51"/>
    </sheetView>
  </sheetViews>
  <sheetFormatPr defaultRowHeight="12.75" x14ac:dyDescent="0.2"/>
  <cols>
    <col min="1" max="1" width="5.85546875" style="425" customWidth="1"/>
    <col min="2" max="2" width="14.5703125" style="486" bestFit="1" customWidth="1"/>
    <col min="3" max="3" width="7.42578125" style="471" bestFit="1" customWidth="1"/>
    <col min="4" max="4" width="33.5703125" style="471" customWidth="1"/>
    <col min="5" max="5" width="31.5703125" style="472" hidden="1" customWidth="1"/>
    <col min="6" max="6" width="6.42578125" style="473" hidden="1" customWidth="1"/>
    <col min="7" max="7" width="5" style="425" hidden="1" customWidth="1"/>
    <col min="8" max="8" width="9.7109375" style="425" customWidth="1"/>
    <col min="9" max="9" width="5" style="425" hidden="1" customWidth="1"/>
    <col min="10" max="10" width="6.140625" style="425" hidden="1" customWidth="1"/>
    <col min="11" max="11" width="12.5703125" style="425" hidden="1" customWidth="1"/>
    <col min="12" max="12" width="10.5703125" style="474" hidden="1" customWidth="1"/>
    <col min="13" max="13" width="15.85546875" style="425" bestFit="1" customWidth="1"/>
    <col min="14" max="14" width="11" style="425" hidden="1" customWidth="1"/>
    <col min="15" max="15" width="15.140625" style="425" bestFit="1" customWidth="1"/>
    <col min="16" max="16" width="8.5703125" style="426" customWidth="1"/>
    <col min="17" max="17" width="38.28515625" style="425" bestFit="1" customWidth="1"/>
    <col min="18" max="16384" width="9.140625" style="425"/>
  </cols>
  <sheetData>
    <row r="1" spans="1:17" ht="23.25" customHeight="1" x14ac:dyDescent="0.5">
      <c r="A1" s="634" t="s">
        <v>6273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</row>
    <row r="2" spans="1:17" ht="20.25" customHeight="1" thickBot="1" x14ac:dyDescent="0.5">
      <c r="A2" s="537" t="s">
        <v>6350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</row>
    <row r="3" spans="1:17" s="429" customFormat="1" ht="15" customHeight="1" x14ac:dyDescent="0.2">
      <c r="A3" s="636" t="s">
        <v>79</v>
      </c>
      <c r="B3" s="648" t="s">
        <v>80</v>
      </c>
      <c r="C3" s="640" t="s">
        <v>6274</v>
      </c>
      <c r="D3" s="640" t="s">
        <v>82</v>
      </c>
      <c r="E3" s="648" t="s">
        <v>83</v>
      </c>
      <c r="F3" s="427" t="s">
        <v>274</v>
      </c>
      <c r="G3" s="427"/>
      <c r="H3" s="644" t="s">
        <v>85</v>
      </c>
      <c r="I3" s="428"/>
      <c r="J3" s="183" t="s">
        <v>89</v>
      </c>
      <c r="K3" s="183"/>
      <c r="L3" s="183"/>
      <c r="M3" s="646" t="s">
        <v>92</v>
      </c>
      <c r="N3" s="471"/>
    </row>
    <row r="4" spans="1:17" s="429" customFormat="1" ht="13.5" thickBot="1" x14ac:dyDescent="0.25">
      <c r="A4" s="637"/>
      <c r="B4" s="649"/>
      <c r="C4" s="641"/>
      <c r="D4" s="641"/>
      <c r="E4" s="649"/>
      <c r="F4" s="431" t="s">
        <v>95</v>
      </c>
      <c r="G4" s="432"/>
      <c r="H4" s="645"/>
      <c r="I4" s="433"/>
      <c r="J4" s="184" t="s">
        <v>97</v>
      </c>
      <c r="K4" s="184"/>
      <c r="L4" s="184"/>
      <c r="M4" s="647"/>
      <c r="N4" s="471"/>
    </row>
    <row r="5" spans="1:17" ht="16.5" customHeight="1" x14ac:dyDescent="0.2">
      <c r="A5" s="341">
        <v>1</v>
      </c>
      <c r="B5" s="538" t="s">
        <v>6365</v>
      </c>
      <c r="C5" s="534">
        <v>81832</v>
      </c>
      <c r="D5" s="539" t="s">
        <v>6366</v>
      </c>
      <c r="E5" s="342" t="s">
        <v>4133</v>
      </c>
      <c r="F5" s="124" t="s">
        <v>102</v>
      </c>
      <c r="G5" s="436">
        <f t="shared" ref="G5:G36" si="0">+IF(F5="M",1,IF(F5="f",2,IF(F5="Civ",3,"Error")))</f>
        <v>2</v>
      </c>
      <c r="H5" s="207" t="s">
        <v>108</v>
      </c>
      <c r="I5" s="436">
        <f t="shared" ref="I5:I36" si="1">+IF(H5="Studying",5,IF(H5="Complete",1,IF(H5="Incomplete",2,IF(H5="Left",3,IF(H5="Dropped",4,"Error")))))</f>
        <v>1</v>
      </c>
      <c r="J5" s="436" t="e">
        <f>+IF(#REF!="Issued",1,IF(#REF!="Not Issued",2,"Nil"))</f>
        <v>#REF!</v>
      </c>
      <c r="K5" s="508" t="s">
        <v>6353</v>
      </c>
      <c r="L5" s="509"/>
      <c r="M5" s="342"/>
      <c r="N5" s="57" t="s">
        <v>6354</v>
      </c>
      <c r="P5" s="430"/>
      <c r="Q5" s="510"/>
    </row>
    <row r="6" spans="1:17" ht="16.5" customHeight="1" x14ac:dyDescent="0.2">
      <c r="A6" s="341">
        <v>2</v>
      </c>
      <c r="B6" s="538" t="s">
        <v>6368</v>
      </c>
      <c r="C6" s="534">
        <v>51068</v>
      </c>
      <c r="D6" s="539" t="s">
        <v>6369</v>
      </c>
      <c r="E6" s="342" t="s">
        <v>3306</v>
      </c>
      <c r="F6" s="124" t="s">
        <v>102</v>
      </c>
      <c r="G6" s="436">
        <f t="shared" si="0"/>
        <v>2</v>
      </c>
      <c r="H6" s="207" t="s">
        <v>108</v>
      </c>
      <c r="I6" s="436">
        <f t="shared" si="1"/>
        <v>1</v>
      </c>
      <c r="J6" s="436" t="e">
        <f>+IF(#REF!="Issued",1,IF(#REF!="Not Issued",2,"Nil"))</f>
        <v>#REF!</v>
      </c>
      <c r="K6" s="508" t="s">
        <v>6358</v>
      </c>
      <c r="L6" s="509"/>
      <c r="M6" s="342"/>
      <c r="N6" s="57" t="s">
        <v>6359</v>
      </c>
      <c r="P6" s="430"/>
      <c r="Q6" s="510"/>
    </row>
    <row r="7" spans="1:17" ht="16.5" customHeight="1" x14ac:dyDescent="0.2">
      <c r="A7" s="341">
        <v>3</v>
      </c>
      <c r="B7" s="538" t="s">
        <v>6371</v>
      </c>
      <c r="C7" s="534">
        <v>81833</v>
      </c>
      <c r="D7" s="539" t="s">
        <v>6372</v>
      </c>
      <c r="E7" s="342" t="s">
        <v>6373</v>
      </c>
      <c r="F7" s="124" t="s">
        <v>102</v>
      </c>
      <c r="G7" s="436">
        <f t="shared" si="0"/>
        <v>2</v>
      </c>
      <c r="H7" s="207" t="s">
        <v>108</v>
      </c>
      <c r="I7" s="436">
        <f t="shared" si="1"/>
        <v>1</v>
      </c>
      <c r="J7" s="436" t="e">
        <f>+IF(#REF!="Issued",1,IF(#REF!="Not Issued",2,"Nil"))</f>
        <v>#REF!</v>
      </c>
      <c r="K7" s="508" t="s">
        <v>6363</v>
      </c>
      <c r="L7" s="509"/>
      <c r="M7" s="342"/>
      <c r="N7" s="57" t="s">
        <v>6364</v>
      </c>
      <c r="P7" s="430"/>
      <c r="Q7" s="510"/>
    </row>
    <row r="8" spans="1:17" ht="16.5" customHeight="1" x14ac:dyDescent="0.2">
      <c r="A8" s="341">
        <v>4</v>
      </c>
      <c r="B8" s="538" t="s">
        <v>6375</v>
      </c>
      <c r="C8" s="534">
        <v>28447</v>
      </c>
      <c r="D8" s="539" t="s">
        <v>6376</v>
      </c>
      <c r="E8" s="342" t="s">
        <v>880</v>
      </c>
      <c r="F8" s="124" t="s">
        <v>107</v>
      </c>
      <c r="G8" s="436" t="str">
        <f t="shared" si="0"/>
        <v>Error</v>
      </c>
      <c r="H8" s="207" t="s">
        <v>108</v>
      </c>
      <c r="I8" s="436">
        <f t="shared" si="1"/>
        <v>1</v>
      </c>
      <c r="J8" s="436" t="e">
        <f>+IF(#REF!="Issued",1,IF(#REF!="Not Issued",2,"Nil"))</f>
        <v>#REF!</v>
      </c>
      <c r="K8" s="508" t="s">
        <v>6367</v>
      </c>
      <c r="L8" s="509"/>
      <c r="M8" s="342"/>
      <c r="N8" s="57"/>
      <c r="P8" s="430"/>
      <c r="Q8" s="510"/>
    </row>
    <row r="9" spans="1:17" ht="16.5" customHeight="1" x14ac:dyDescent="0.2">
      <c r="A9" s="341">
        <v>5</v>
      </c>
      <c r="B9" s="538" t="s">
        <v>6382</v>
      </c>
      <c r="C9" s="534">
        <v>81835</v>
      </c>
      <c r="D9" s="539" t="s">
        <v>6383</v>
      </c>
      <c r="E9" s="342" t="s">
        <v>6384</v>
      </c>
      <c r="F9" s="124" t="s">
        <v>102</v>
      </c>
      <c r="G9" s="436">
        <f t="shared" si="0"/>
        <v>2</v>
      </c>
      <c r="H9" s="207" t="s">
        <v>108</v>
      </c>
      <c r="I9" s="436">
        <f t="shared" si="1"/>
        <v>1</v>
      </c>
      <c r="J9" s="436" t="e">
        <f>+IF(#REF!="Issued",1,IF(#REF!="Not Issued",2,"Nil"))</f>
        <v>#REF!</v>
      </c>
      <c r="K9" s="508" t="s">
        <v>6370</v>
      </c>
      <c r="L9" s="509"/>
      <c r="M9" s="342"/>
      <c r="N9" s="57"/>
      <c r="P9" s="430"/>
      <c r="Q9" s="510"/>
    </row>
    <row r="10" spans="1:17" ht="16.5" customHeight="1" x14ac:dyDescent="0.2">
      <c r="A10" s="341">
        <v>6</v>
      </c>
      <c r="B10" s="538" t="s">
        <v>6392</v>
      </c>
      <c r="C10" s="534">
        <v>46289</v>
      </c>
      <c r="D10" s="539" t="s">
        <v>6393</v>
      </c>
      <c r="E10" s="342" t="s">
        <v>6394</v>
      </c>
      <c r="F10" s="124" t="s">
        <v>107</v>
      </c>
      <c r="G10" s="436" t="str">
        <f t="shared" si="0"/>
        <v>Error</v>
      </c>
      <c r="H10" s="207" t="s">
        <v>108</v>
      </c>
      <c r="I10" s="436">
        <f t="shared" si="1"/>
        <v>1</v>
      </c>
      <c r="J10" s="436" t="e">
        <f>+IF(#REF!="Issued",1,IF(#REF!="Not Issued",2,"Nil"))</f>
        <v>#REF!</v>
      </c>
      <c r="K10" s="508" t="s">
        <v>6374</v>
      </c>
      <c r="L10" s="509"/>
      <c r="M10" s="342"/>
      <c r="N10" s="57"/>
      <c r="P10" s="430"/>
      <c r="Q10" s="510"/>
    </row>
    <row r="11" spans="1:17" ht="16.5" customHeight="1" x14ac:dyDescent="0.2">
      <c r="A11" s="341">
        <v>7</v>
      </c>
      <c r="B11" s="538" t="s">
        <v>6396</v>
      </c>
      <c r="C11" s="534">
        <v>81836</v>
      </c>
      <c r="D11" s="539" t="s">
        <v>6397</v>
      </c>
      <c r="E11" s="342" t="s">
        <v>6398</v>
      </c>
      <c r="F11" s="124" t="s">
        <v>102</v>
      </c>
      <c r="G11" s="436">
        <f t="shared" si="0"/>
        <v>2</v>
      </c>
      <c r="H11" s="207" t="s">
        <v>108</v>
      </c>
      <c r="I11" s="436">
        <f t="shared" si="1"/>
        <v>1</v>
      </c>
      <c r="J11" s="436" t="e">
        <f>+IF(#REF!="Issued",1,IF(#REF!="Not Issued",2,"Nil"))</f>
        <v>#REF!</v>
      </c>
      <c r="K11" s="508" t="s">
        <v>6377</v>
      </c>
      <c r="L11" s="509"/>
      <c r="M11" s="342"/>
      <c r="N11" s="57"/>
      <c r="P11" s="430"/>
      <c r="Q11" s="510"/>
    </row>
    <row r="12" spans="1:17" ht="16.5" customHeight="1" x14ac:dyDescent="0.2">
      <c r="A12" s="341">
        <v>8</v>
      </c>
      <c r="B12" s="538" t="s">
        <v>6400</v>
      </c>
      <c r="C12" s="534">
        <v>81837</v>
      </c>
      <c r="D12" s="539" t="s">
        <v>6401</v>
      </c>
      <c r="E12" s="342" t="s">
        <v>6402</v>
      </c>
      <c r="F12" s="124" t="s">
        <v>102</v>
      </c>
      <c r="G12" s="436">
        <f t="shared" si="0"/>
        <v>2</v>
      </c>
      <c r="H12" s="207" t="s">
        <v>108</v>
      </c>
      <c r="I12" s="436">
        <f t="shared" si="1"/>
        <v>1</v>
      </c>
      <c r="J12" s="436" t="e">
        <f>+IF(#REF!="Issued",1,IF(#REF!="Not Issued",2,"Nil"))</f>
        <v>#REF!</v>
      </c>
      <c r="K12" s="508" t="s">
        <v>6381</v>
      </c>
      <c r="L12" s="509"/>
      <c r="M12" s="342"/>
      <c r="N12" s="57"/>
      <c r="P12" s="430"/>
      <c r="Q12" s="510"/>
    </row>
    <row r="13" spans="1:17" ht="16.5" customHeight="1" x14ac:dyDescent="0.2">
      <c r="A13" s="341">
        <v>9</v>
      </c>
      <c r="B13" s="538" t="s">
        <v>6415</v>
      </c>
      <c r="C13" s="534">
        <v>41493</v>
      </c>
      <c r="D13" s="539" t="s">
        <v>6416</v>
      </c>
      <c r="E13" s="342" t="s">
        <v>6417</v>
      </c>
      <c r="F13" s="124" t="s">
        <v>107</v>
      </c>
      <c r="G13" s="436" t="str">
        <f t="shared" si="0"/>
        <v>Error</v>
      </c>
      <c r="H13" s="207" t="s">
        <v>108</v>
      </c>
      <c r="I13" s="436">
        <f t="shared" si="1"/>
        <v>1</v>
      </c>
      <c r="J13" s="436" t="e">
        <f>+IF(#REF!="Issued",1,IF(#REF!="Not Issued",2,"Nil"))</f>
        <v>#REF!</v>
      </c>
      <c r="K13" s="508" t="s">
        <v>6385</v>
      </c>
      <c r="L13" s="509"/>
      <c r="M13" s="342"/>
      <c r="N13" s="57"/>
      <c r="P13" s="430"/>
      <c r="Q13" s="510"/>
    </row>
    <row r="14" spans="1:17" ht="16.5" customHeight="1" x14ac:dyDescent="0.2">
      <c r="A14" s="341">
        <v>10</v>
      </c>
      <c r="B14" s="538" t="s">
        <v>6421</v>
      </c>
      <c r="C14" s="534">
        <v>82589</v>
      </c>
      <c r="D14" s="539" t="s">
        <v>6422</v>
      </c>
      <c r="E14" s="342" t="s">
        <v>6092</v>
      </c>
      <c r="F14" s="124" t="s">
        <v>102</v>
      </c>
      <c r="G14" s="436">
        <f t="shared" si="0"/>
        <v>2</v>
      </c>
      <c r="H14" s="207" t="s">
        <v>108</v>
      </c>
      <c r="I14" s="436">
        <f t="shared" si="1"/>
        <v>1</v>
      </c>
      <c r="J14" s="436" t="e">
        <f>+IF(#REF!="Issued",1,IF(#REF!="Not Issued",2,"Nil"))</f>
        <v>#REF!</v>
      </c>
      <c r="K14" s="508" t="s">
        <v>6388</v>
      </c>
      <c r="L14" s="509"/>
      <c r="M14" s="342"/>
      <c r="N14" s="57"/>
      <c r="P14" s="430"/>
      <c r="Q14" s="510"/>
    </row>
    <row r="15" spans="1:17" ht="16.5" customHeight="1" x14ac:dyDescent="0.2">
      <c r="A15" s="341">
        <v>11</v>
      </c>
      <c r="B15" s="538" t="s">
        <v>6435</v>
      </c>
      <c r="C15" s="534">
        <v>81838</v>
      </c>
      <c r="D15" s="539" t="s">
        <v>6436</v>
      </c>
      <c r="E15" s="342" t="s">
        <v>6437</v>
      </c>
      <c r="F15" s="124" t="s">
        <v>107</v>
      </c>
      <c r="G15" s="436" t="str">
        <f t="shared" si="0"/>
        <v>Error</v>
      </c>
      <c r="H15" s="207" t="s">
        <v>108</v>
      </c>
      <c r="I15" s="436">
        <f t="shared" si="1"/>
        <v>1</v>
      </c>
      <c r="J15" s="436" t="e">
        <f>+IF(#REF!="Issued",1,IF(#REF!="Not Issued",2,"Nil"))</f>
        <v>#REF!</v>
      </c>
      <c r="K15" s="508" t="s">
        <v>6391</v>
      </c>
      <c r="L15" s="509"/>
      <c r="M15" s="342"/>
      <c r="N15" s="57"/>
      <c r="P15" s="430"/>
      <c r="Q15" s="510"/>
    </row>
    <row r="16" spans="1:17" ht="16.5" customHeight="1" x14ac:dyDescent="0.2">
      <c r="A16" s="341">
        <v>12</v>
      </c>
      <c r="B16" s="538" t="s">
        <v>6439</v>
      </c>
      <c r="C16" s="534">
        <v>34943</v>
      </c>
      <c r="D16" s="539" t="s">
        <v>6440</v>
      </c>
      <c r="E16" s="342" t="s">
        <v>6441</v>
      </c>
      <c r="F16" s="124" t="s">
        <v>107</v>
      </c>
      <c r="G16" s="436" t="str">
        <f t="shared" si="0"/>
        <v>Error</v>
      </c>
      <c r="H16" s="207" t="s">
        <v>108</v>
      </c>
      <c r="I16" s="436">
        <f t="shared" si="1"/>
        <v>1</v>
      </c>
      <c r="J16" s="436" t="e">
        <f>+IF(#REF!="Issued",1,IF(#REF!="Not Issued",2,"Nil"))</f>
        <v>#REF!</v>
      </c>
      <c r="K16" s="508" t="s">
        <v>6395</v>
      </c>
      <c r="L16" s="509"/>
      <c r="M16" s="342"/>
      <c r="N16" s="57"/>
      <c r="P16" s="430"/>
      <c r="Q16" s="510"/>
    </row>
    <row r="17" spans="1:17" ht="16.5" customHeight="1" x14ac:dyDescent="0.2">
      <c r="A17" s="341">
        <v>13</v>
      </c>
      <c r="B17" s="538" t="s">
        <v>6450</v>
      </c>
      <c r="C17" s="534">
        <v>81840</v>
      </c>
      <c r="D17" s="539" t="s">
        <v>6451</v>
      </c>
      <c r="E17" s="342" t="s">
        <v>6452</v>
      </c>
      <c r="F17" s="124" t="s">
        <v>102</v>
      </c>
      <c r="G17" s="436">
        <f t="shared" si="0"/>
        <v>2</v>
      </c>
      <c r="H17" s="207" t="s">
        <v>108</v>
      </c>
      <c r="I17" s="436">
        <f t="shared" si="1"/>
        <v>1</v>
      </c>
      <c r="J17" s="436" t="e">
        <f>+IF(#REF!="Issued",1,IF(#REF!="Not Issued",2,"Nil"))</f>
        <v>#REF!</v>
      </c>
      <c r="K17" s="508" t="s">
        <v>6399</v>
      </c>
      <c r="L17" s="509"/>
      <c r="M17" s="342"/>
      <c r="N17" s="57"/>
      <c r="P17" s="430"/>
      <c r="Q17" s="510"/>
    </row>
    <row r="18" spans="1:17" ht="16.5" customHeight="1" x14ac:dyDescent="0.2">
      <c r="A18" s="341">
        <v>14</v>
      </c>
      <c r="B18" s="538" t="s">
        <v>6454</v>
      </c>
      <c r="C18" s="534">
        <v>81841</v>
      </c>
      <c r="D18" s="539" t="s">
        <v>6455</v>
      </c>
      <c r="E18" s="342" t="s">
        <v>6456</v>
      </c>
      <c r="F18" s="124" t="s">
        <v>107</v>
      </c>
      <c r="G18" s="436" t="str">
        <f t="shared" si="0"/>
        <v>Error</v>
      </c>
      <c r="H18" s="207" t="s">
        <v>108</v>
      </c>
      <c r="I18" s="436">
        <f t="shared" si="1"/>
        <v>1</v>
      </c>
      <c r="J18" s="436" t="e">
        <f>+IF(#REF!="Issued",1,IF(#REF!="Not Issued",2,"Nil"))</f>
        <v>#REF!</v>
      </c>
      <c r="K18" s="508" t="s">
        <v>6403</v>
      </c>
      <c r="L18" s="509"/>
      <c r="M18" s="342"/>
      <c r="N18" s="57"/>
      <c r="P18" s="430"/>
      <c r="Q18" s="510"/>
    </row>
    <row r="19" spans="1:17" ht="16.5" customHeight="1" x14ac:dyDescent="0.2">
      <c r="A19" s="341">
        <v>15</v>
      </c>
      <c r="B19" s="538" t="s">
        <v>6458</v>
      </c>
      <c r="C19" s="534">
        <v>28425</v>
      </c>
      <c r="D19" s="539" t="s">
        <v>6459</v>
      </c>
      <c r="E19" s="342" t="s">
        <v>566</v>
      </c>
      <c r="F19" s="124" t="s">
        <v>107</v>
      </c>
      <c r="G19" s="436" t="str">
        <f t="shared" si="0"/>
        <v>Error</v>
      </c>
      <c r="H19" s="207" t="s">
        <v>108</v>
      </c>
      <c r="I19" s="436">
        <f t="shared" si="1"/>
        <v>1</v>
      </c>
      <c r="J19" s="436" t="e">
        <f>+IF(#REF!="Issued",1,IF(#REF!="Not Issued",2,"Nil"))</f>
        <v>#REF!</v>
      </c>
      <c r="K19" s="508" t="s">
        <v>6406</v>
      </c>
      <c r="L19" s="509"/>
      <c r="M19" s="342"/>
      <c r="N19" s="57"/>
      <c r="P19" s="430"/>
      <c r="Q19" s="510"/>
    </row>
    <row r="20" spans="1:17" ht="16.5" customHeight="1" x14ac:dyDescent="0.2">
      <c r="A20" s="341">
        <v>16</v>
      </c>
      <c r="B20" s="538" t="s">
        <v>6461</v>
      </c>
      <c r="C20" s="534">
        <v>51264</v>
      </c>
      <c r="D20" s="539" t="s">
        <v>6462</v>
      </c>
      <c r="E20" s="342" t="s">
        <v>6463</v>
      </c>
      <c r="F20" s="124" t="s">
        <v>107</v>
      </c>
      <c r="G20" s="436" t="str">
        <f t="shared" si="0"/>
        <v>Error</v>
      </c>
      <c r="H20" s="207" t="s">
        <v>108</v>
      </c>
      <c r="I20" s="436">
        <f t="shared" si="1"/>
        <v>1</v>
      </c>
      <c r="J20" s="436" t="e">
        <f>+IF(#REF!="Issued",1,IF(#REF!="Not Issued",2,"Nil"))</f>
        <v>#REF!</v>
      </c>
      <c r="K20" s="508" t="s">
        <v>6410</v>
      </c>
      <c r="L20" s="509"/>
      <c r="M20" s="342"/>
      <c r="N20" s="57"/>
      <c r="P20" s="430"/>
      <c r="Q20" s="510"/>
    </row>
    <row r="21" spans="1:17" ht="16.5" customHeight="1" x14ac:dyDescent="0.2">
      <c r="A21" s="341">
        <v>17</v>
      </c>
      <c r="B21" s="538" t="s">
        <v>6465</v>
      </c>
      <c r="C21" s="534">
        <v>57417</v>
      </c>
      <c r="D21" s="539" t="s">
        <v>6466</v>
      </c>
      <c r="E21" s="342" t="s">
        <v>6467</v>
      </c>
      <c r="F21" s="124" t="s">
        <v>102</v>
      </c>
      <c r="G21" s="436">
        <f t="shared" si="0"/>
        <v>2</v>
      </c>
      <c r="H21" s="207" t="s">
        <v>108</v>
      </c>
      <c r="I21" s="436">
        <f t="shared" si="1"/>
        <v>1</v>
      </c>
      <c r="J21" s="436" t="e">
        <f>+IF(#REF!="Issued",1,IF(#REF!="Not Issued",2,"Nil"))</f>
        <v>#REF!</v>
      </c>
      <c r="K21" s="508" t="s">
        <v>6414</v>
      </c>
      <c r="L21" s="509"/>
      <c r="M21" s="342"/>
      <c r="N21" s="57"/>
      <c r="P21" s="430"/>
      <c r="Q21" s="510"/>
    </row>
    <row r="22" spans="1:17" ht="16.5" customHeight="1" x14ac:dyDescent="0.2">
      <c r="A22" s="341">
        <v>18</v>
      </c>
      <c r="B22" s="538" t="s">
        <v>6351</v>
      </c>
      <c r="C22" s="534">
        <v>81830</v>
      </c>
      <c r="D22" s="539" t="s">
        <v>6352</v>
      </c>
      <c r="E22" s="342" t="s">
        <v>2314</v>
      </c>
      <c r="F22" s="124" t="s">
        <v>102</v>
      </c>
      <c r="G22" s="436">
        <f t="shared" si="0"/>
        <v>2</v>
      </c>
      <c r="H22" s="207" t="s">
        <v>17</v>
      </c>
      <c r="I22" s="436">
        <f t="shared" si="1"/>
        <v>2</v>
      </c>
      <c r="J22" s="436" t="e">
        <f>+IF(#REF!="Issued",1,IF(#REF!="Not Issued",2,"Nil"))</f>
        <v>#REF!</v>
      </c>
      <c r="K22" s="508" t="s">
        <v>6418</v>
      </c>
      <c r="L22" s="509"/>
      <c r="M22" s="342"/>
      <c r="N22" s="57"/>
      <c r="P22" s="430"/>
      <c r="Q22" s="510"/>
    </row>
    <row r="23" spans="1:17" ht="16.5" customHeight="1" x14ac:dyDescent="0.2">
      <c r="A23" s="341">
        <v>19</v>
      </c>
      <c r="B23" s="538" t="s">
        <v>6355</v>
      </c>
      <c r="C23" s="534">
        <v>51255</v>
      </c>
      <c r="D23" s="539" t="s">
        <v>6356</v>
      </c>
      <c r="E23" s="342" t="s">
        <v>6357</v>
      </c>
      <c r="F23" s="124" t="s">
        <v>107</v>
      </c>
      <c r="G23" s="436" t="str">
        <f t="shared" si="0"/>
        <v>Error</v>
      </c>
      <c r="H23" s="207" t="s">
        <v>17</v>
      </c>
      <c r="I23" s="436">
        <f t="shared" si="1"/>
        <v>2</v>
      </c>
      <c r="J23" s="436" t="e">
        <f>+IF(#REF!="Issued",1,IF(#REF!="Not Issued",2,"Nil"))</f>
        <v>#REF!</v>
      </c>
      <c r="K23" s="508" t="s">
        <v>6420</v>
      </c>
      <c r="L23" s="509"/>
      <c r="M23" s="342"/>
      <c r="N23" s="57"/>
      <c r="P23" s="430"/>
      <c r="Q23" s="510"/>
    </row>
    <row r="24" spans="1:17" ht="16.5" customHeight="1" x14ac:dyDescent="0.2">
      <c r="A24" s="341">
        <v>20</v>
      </c>
      <c r="B24" s="538" t="s">
        <v>6360</v>
      </c>
      <c r="C24" s="534">
        <v>81831</v>
      </c>
      <c r="D24" s="539" t="s">
        <v>6361</v>
      </c>
      <c r="E24" s="342" t="s">
        <v>6362</v>
      </c>
      <c r="F24" s="124" t="s">
        <v>107</v>
      </c>
      <c r="G24" s="436" t="str">
        <f t="shared" si="0"/>
        <v>Error</v>
      </c>
      <c r="H24" s="207" t="s">
        <v>17</v>
      </c>
      <c r="I24" s="436">
        <f t="shared" si="1"/>
        <v>2</v>
      </c>
      <c r="J24" s="436" t="e">
        <f>+IF(#REF!="Issued",1,IF(#REF!="Not Issued",2,"Nil"))</f>
        <v>#REF!</v>
      </c>
      <c r="K24" s="508" t="s">
        <v>6423</v>
      </c>
      <c r="L24" s="509"/>
      <c r="M24" s="342"/>
      <c r="N24" s="57"/>
      <c r="P24" s="430"/>
      <c r="Q24" s="510"/>
    </row>
    <row r="25" spans="1:17" ht="16.5" customHeight="1" x14ac:dyDescent="0.2">
      <c r="A25" s="341">
        <v>21</v>
      </c>
      <c r="B25" s="538" t="s">
        <v>6378</v>
      </c>
      <c r="C25" s="534">
        <v>81834</v>
      </c>
      <c r="D25" s="539" t="s">
        <v>6379</v>
      </c>
      <c r="E25" s="342" t="s">
        <v>6380</v>
      </c>
      <c r="F25" s="124" t="s">
        <v>107</v>
      </c>
      <c r="G25" s="436" t="str">
        <f t="shared" si="0"/>
        <v>Error</v>
      </c>
      <c r="H25" s="207" t="s">
        <v>17</v>
      </c>
      <c r="I25" s="436">
        <f t="shared" si="1"/>
        <v>2</v>
      </c>
      <c r="J25" s="436" t="e">
        <f>+IF(#REF!="Issued",1,IF(#REF!="Not Issued",2,"Nil"))</f>
        <v>#REF!</v>
      </c>
      <c r="K25" s="508" t="s">
        <v>6426</v>
      </c>
      <c r="L25" s="509"/>
      <c r="M25" s="342"/>
      <c r="N25" s="57"/>
      <c r="P25" s="430"/>
      <c r="Q25" s="510"/>
    </row>
    <row r="26" spans="1:17" ht="16.5" customHeight="1" x14ac:dyDescent="0.2">
      <c r="A26" s="341">
        <v>22</v>
      </c>
      <c r="B26" s="538" t="s">
        <v>6386</v>
      </c>
      <c r="C26" s="534">
        <v>46285</v>
      </c>
      <c r="D26" s="539" t="s">
        <v>2933</v>
      </c>
      <c r="E26" s="342" t="s">
        <v>6387</v>
      </c>
      <c r="F26" s="124" t="s">
        <v>107</v>
      </c>
      <c r="G26" s="436" t="str">
        <f t="shared" si="0"/>
        <v>Error</v>
      </c>
      <c r="H26" s="207" t="s">
        <v>17</v>
      </c>
      <c r="I26" s="436">
        <f t="shared" si="1"/>
        <v>2</v>
      </c>
      <c r="J26" s="436" t="e">
        <f>+IF(#REF!="Issued",1,IF(#REF!="Not Issued",2,"Nil"))</f>
        <v>#REF!</v>
      </c>
      <c r="K26" s="508" t="s">
        <v>6430</v>
      </c>
      <c r="L26" s="509"/>
      <c r="M26" s="342"/>
      <c r="N26" s="57"/>
      <c r="P26" s="430"/>
      <c r="Q26" s="510"/>
    </row>
    <row r="27" spans="1:17" ht="16.5" customHeight="1" x14ac:dyDescent="0.2">
      <c r="A27" s="341">
        <v>23</v>
      </c>
      <c r="B27" s="538" t="s">
        <v>6389</v>
      </c>
      <c r="C27" s="534">
        <v>46332</v>
      </c>
      <c r="D27" s="539" t="s">
        <v>6390</v>
      </c>
      <c r="E27" s="342" t="s">
        <v>5643</v>
      </c>
      <c r="F27" s="124" t="s">
        <v>107</v>
      </c>
      <c r="G27" s="436" t="str">
        <f t="shared" si="0"/>
        <v>Error</v>
      </c>
      <c r="H27" s="207" t="s">
        <v>17</v>
      </c>
      <c r="I27" s="436">
        <f t="shared" si="1"/>
        <v>2</v>
      </c>
      <c r="J27" s="436" t="e">
        <f>+IF(#REF!="Issued",1,IF(#REF!="Not Issued",2,"Nil"))</f>
        <v>#REF!</v>
      </c>
      <c r="K27" s="508" t="s">
        <v>6434</v>
      </c>
      <c r="L27" s="509"/>
      <c r="M27" s="342"/>
      <c r="N27" s="57"/>
      <c r="P27" s="430"/>
      <c r="Q27" s="510"/>
    </row>
    <row r="28" spans="1:17" ht="16.5" customHeight="1" x14ac:dyDescent="0.2">
      <c r="A28" s="341">
        <v>24</v>
      </c>
      <c r="B28" s="538" t="s">
        <v>6404</v>
      </c>
      <c r="C28" s="534">
        <v>54897</v>
      </c>
      <c r="D28" s="539" t="s">
        <v>6405</v>
      </c>
      <c r="E28" s="342" t="s">
        <v>216</v>
      </c>
      <c r="F28" s="124" t="s">
        <v>102</v>
      </c>
      <c r="G28" s="436">
        <f t="shared" si="0"/>
        <v>2</v>
      </c>
      <c r="H28" s="207" t="s">
        <v>17</v>
      </c>
      <c r="I28" s="436">
        <f t="shared" si="1"/>
        <v>2</v>
      </c>
      <c r="J28" s="436" t="e">
        <f>+IF(#REF!="Issued",1,IF(#REF!="Not Issued",2,"Nil"))</f>
        <v>#REF!</v>
      </c>
      <c r="K28" s="508" t="s">
        <v>6438</v>
      </c>
      <c r="L28" s="509"/>
      <c r="M28" s="342"/>
      <c r="N28" s="57"/>
      <c r="P28" s="430"/>
      <c r="Q28" s="510"/>
    </row>
    <row r="29" spans="1:17" ht="16.5" customHeight="1" x14ac:dyDescent="0.2">
      <c r="A29" s="341">
        <v>25</v>
      </c>
      <c r="B29" s="538" t="s">
        <v>6407</v>
      </c>
      <c r="C29" s="534">
        <v>48415</v>
      </c>
      <c r="D29" s="539" t="s">
        <v>6408</v>
      </c>
      <c r="E29" s="342" t="s">
        <v>6409</v>
      </c>
      <c r="F29" s="124" t="s">
        <v>107</v>
      </c>
      <c r="G29" s="436" t="str">
        <f t="shared" si="0"/>
        <v>Error</v>
      </c>
      <c r="H29" s="207" t="s">
        <v>17</v>
      </c>
      <c r="I29" s="436">
        <f t="shared" si="1"/>
        <v>2</v>
      </c>
      <c r="J29" s="436" t="e">
        <f>+IF(#REF!="Issued",1,IF(#REF!="Not Issued",2,"Nil"))</f>
        <v>#REF!</v>
      </c>
      <c r="K29" s="508" t="s">
        <v>6442</v>
      </c>
      <c r="L29" s="509"/>
      <c r="M29" s="342"/>
      <c r="N29" s="57"/>
      <c r="P29" s="430"/>
      <c r="Q29" s="510"/>
    </row>
    <row r="30" spans="1:17" ht="16.5" customHeight="1" x14ac:dyDescent="0.2">
      <c r="A30" s="341">
        <v>26</v>
      </c>
      <c r="B30" s="538" t="s">
        <v>6411</v>
      </c>
      <c r="C30" s="534">
        <v>29914</v>
      </c>
      <c r="D30" s="539" t="s">
        <v>6412</v>
      </c>
      <c r="E30" s="342" t="s">
        <v>6413</v>
      </c>
      <c r="F30" s="124" t="s">
        <v>107</v>
      </c>
      <c r="G30" s="436" t="str">
        <f t="shared" si="0"/>
        <v>Error</v>
      </c>
      <c r="H30" s="207" t="s">
        <v>17</v>
      </c>
      <c r="I30" s="436">
        <f t="shared" si="1"/>
        <v>2</v>
      </c>
      <c r="J30" s="436" t="e">
        <f>+IF(#REF!="Issued",1,IF(#REF!="Not Issued",2,"Nil"))</f>
        <v>#REF!</v>
      </c>
      <c r="K30" s="508" t="s">
        <v>6445</v>
      </c>
      <c r="L30" s="509"/>
      <c r="M30" s="342"/>
      <c r="N30" s="57"/>
      <c r="P30" s="430"/>
      <c r="Q30" s="510"/>
    </row>
    <row r="31" spans="1:17" ht="16.5" customHeight="1" x14ac:dyDescent="0.2">
      <c r="A31" s="341">
        <v>27</v>
      </c>
      <c r="B31" s="538" t="s">
        <v>6419</v>
      </c>
      <c r="C31" s="534">
        <v>82134</v>
      </c>
      <c r="D31" s="539" t="s">
        <v>188</v>
      </c>
      <c r="E31" s="342" t="s">
        <v>5329</v>
      </c>
      <c r="F31" s="124" t="s">
        <v>107</v>
      </c>
      <c r="G31" s="436" t="str">
        <f t="shared" si="0"/>
        <v>Error</v>
      </c>
      <c r="H31" s="207" t="s">
        <v>17</v>
      </c>
      <c r="I31" s="436">
        <f t="shared" si="1"/>
        <v>2</v>
      </c>
      <c r="J31" s="436" t="e">
        <f>+IF(#REF!="Issued",1,IF(#REF!="Not Issued",2,"Nil"))</f>
        <v>#REF!</v>
      </c>
      <c r="K31" s="508" t="s">
        <v>6449</v>
      </c>
      <c r="L31" s="509"/>
      <c r="M31" s="342"/>
      <c r="N31" s="57"/>
      <c r="P31" s="430"/>
      <c r="Q31" s="510"/>
    </row>
    <row r="32" spans="1:17" ht="16.5" customHeight="1" x14ac:dyDescent="0.2">
      <c r="A32" s="341">
        <v>28</v>
      </c>
      <c r="B32" s="538" t="s">
        <v>6424</v>
      </c>
      <c r="C32" s="534">
        <v>52794</v>
      </c>
      <c r="D32" s="539" t="s">
        <v>6425</v>
      </c>
      <c r="E32" s="342" t="s">
        <v>6092</v>
      </c>
      <c r="F32" s="124" t="s">
        <v>102</v>
      </c>
      <c r="G32" s="436">
        <f t="shared" si="0"/>
        <v>2</v>
      </c>
      <c r="H32" s="207" t="s">
        <v>17</v>
      </c>
      <c r="I32" s="436">
        <f t="shared" si="1"/>
        <v>2</v>
      </c>
      <c r="J32" s="436" t="e">
        <f>+IF(#REF!="Issued",1,IF(#REF!="Not Issued",2,"Nil"))</f>
        <v>#REF!</v>
      </c>
      <c r="K32" s="508" t="s">
        <v>6453</v>
      </c>
      <c r="L32" s="509"/>
      <c r="M32" s="342"/>
      <c r="N32" s="57"/>
      <c r="P32" s="430"/>
      <c r="Q32" s="510"/>
    </row>
    <row r="33" spans="1:17" ht="16.5" customHeight="1" x14ac:dyDescent="0.2">
      <c r="A33" s="341">
        <v>29</v>
      </c>
      <c r="B33" s="538" t="s">
        <v>6427</v>
      </c>
      <c r="C33" s="534">
        <v>77412</v>
      </c>
      <c r="D33" s="539" t="s">
        <v>6428</v>
      </c>
      <c r="E33" s="342" t="s">
        <v>6429</v>
      </c>
      <c r="F33" s="124" t="s">
        <v>107</v>
      </c>
      <c r="G33" s="436" t="str">
        <f t="shared" si="0"/>
        <v>Error</v>
      </c>
      <c r="H33" s="207" t="s">
        <v>17</v>
      </c>
      <c r="I33" s="436">
        <f t="shared" si="1"/>
        <v>2</v>
      </c>
      <c r="J33" s="436" t="e">
        <f>+IF(#REF!="Issued",1,IF(#REF!="Not Issued",2,"Nil"))</f>
        <v>#REF!</v>
      </c>
      <c r="K33" s="508" t="s">
        <v>6457</v>
      </c>
      <c r="L33" s="509"/>
      <c r="M33" s="342"/>
      <c r="N33" s="57"/>
      <c r="P33" s="430"/>
      <c r="Q33" s="510"/>
    </row>
    <row r="34" spans="1:17" ht="16.5" customHeight="1" x14ac:dyDescent="0.2">
      <c r="A34" s="341">
        <v>30</v>
      </c>
      <c r="B34" s="538" t="s">
        <v>6431</v>
      </c>
      <c r="C34" s="534">
        <v>82591</v>
      </c>
      <c r="D34" s="539" t="s">
        <v>6432</v>
      </c>
      <c r="E34" s="342" t="s">
        <v>6433</v>
      </c>
      <c r="F34" s="124" t="s">
        <v>107</v>
      </c>
      <c r="G34" s="436" t="str">
        <f t="shared" si="0"/>
        <v>Error</v>
      </c>
      <c r="H34" s="207" t="s">
        <v>17</v>
      </c>
      <c r="I34" s="436">
        <f t="shared" si="1"/>
        <v>2</v>
      </c>
      <c r="J34" s="436" t="e">
        <f>+IF(#REF!="Issued",1,IF(#REF!="Not Issued",2,"Nil"))</f>
        <v>#REF!</v>
      </c>
      <c r="K34" s="508" t="s">
        <v>6460</v>
      </c>
      <c r="L34" s="509"/>
      <c r="M34" s="342"/>
      <c r="N34" s="57"/>
      <c r="P34" s="430"/>
      <c r="Q34" s="510"/>
    </row>
    <row r="35" spans="1:17" ht="16.5" customHeight="1" x14ac:dyDescent="0.2">
      <c r="A35" s="341">
        <v>31</v>
      </c>
      <c r="B35" s="538" t="s">
        <v>6443</v>
      </c>
      <c r="C35" s="534">
        <v>48898</v>
      </c>
      <c r="D35" s="539" t="s">
        <v>6444</v>
      </c>
      <c r="E35" s="342" t="s">
        <v>1382</v>
      </c>
      <c r="F35" s="124" t="s">
        <v>102</v>
      </c>
      <c r="G35" s="436">
        <f t="shared" si="0"/>
        <v>2</v>
      </c>
      <c r="H35" s="207" t="s">
        <v>17</v>
      </c>
      <c r="I35" s="436">
        <f t="shared" si="1"/>
        <v>2</v>
      </c>
      <c r="J35" s="436" t="e">
        <f>+IF(#REF!="Issued",1,IF(#REF!="Not Issued",2,"Nil"))</f>
        <v>#REF!</v>
      </c>
      <c r="K35" s="508" t="s">
        <v>6464</v>
      </c>
      <c r="L35" s="509"/>
      <c r="M35" s="342"/>
      <c r="N35" s="57"/>
      <c r="P35" s="430"/>
      <c r="Q35" s="510"/>
    </row>
    <row r="36" spans="1:17" ht="16.5" customHeight="1" x14ac:dyDescent="0.2">
      <c r="A36" s="341">
        <v>32</v>
      </c>
      <c r="B36" s="538" t="s">
        <v>6446</v>
      </c>
      <c r="C36" s="534">
        <v>46349</v>
      </c>
      <c r="D36" s="539" t="s">
        <v>6447</v>
      </c>
      <c r="E36" s="342" t="s">
        <v>6448</v>
      </c>
      <c r="F36" s="124" t="s">
        <v>102</v>
      </c>
      <c r="G36" s="436">
        <f t="shared" si="0"/>
        <v>2</v>
      </c>
      <c r="H36" s="207" t="s">
        <v>17</v>
      </c>
      <c r="I36" s="436">
        <f t="shared" si="1"/>
        <v>2</v>
      </c>
      <c r="J36" s="436" t="e">
        <f>+IF(#REF!="Issued",1,IF(#REF!="Not Issued",2,"Nil"))</f>
        <v>#REF!</v>
      </c>
      <c r="K36" s="508" t="s">
        <v>6468</v>
      </c>
      <c r="L36" s="509"/>
      <c r="M36" s="342"/>
      <c r="N36" s="57"/>
      <c r="P36" s="430"/>
      <c r="Q36" s="510"/>
    </row>
    <row r="37" spans="1:17" ht="16.5" customHeight="1" x14ac:dyDescent="0.2">
      <c r="A37" s="478"/>
      <c r="B37" s="382"/>
      <c r="C37" s="383"/>
      <c r="D37" s="384"/>
      <c r="E37" s="384"/>
      <c r="F37" s="511"/>
      <c r="G37" s="482"/>
      <c r="H37" s="386"/>
      <c r="I37" s="482"/>
      <c r="J37" s="482"/>
      <c r="K37" s="482"/>
      <c r="L37" s="483"/>
      <c r="M37" s="484"/>
      <c r="P37" s="430"/>
      <c r="Q37" s="510"/>
    </row>
    <row r="38" spans="1:17" s="438" customFormat="1" ht="15" customHeight="1" thickBot="1" x14ac:dyDescent="0.25">
      <c r="A38" s="387"/>
      <c r="B38" s="512"/>
      <c r="C38" s="513"/>
      <c r="D38" s="514"/>
      <c r="E38" s="515"/>
      <c r="F38" s="516"/>
      <c r="G38" s="442"/>
      <c r="H38" s="133"/>
      <c r="I38" s="442"/>
      <c r="J38" s="442"/>
      <c r="K38" s="442"/>
      <c r="L38" s="443"/>
      <c r="P38" s="460"/>
      <c r="Q38" s="468"/>
    </row>
    <row r="39" spans="1:17" s="454" customFormat="1" ht="15" customHeight="1" x14ac:dyDescent="0.3">
      <c r="A39" s="487" t="s">
        <v>107</v>
      </c>
      <c r="B39" s="488">
        <f>+COUNTIF(G5:G36,1)</f>
        <v>0</v>
      </c>
      <c r="C39" s="489"/>
      <c r="D39" s="490" t="s">
        <v>108</v>
      </c>
      <c r="E39" s="491"/>
      <c r="F39" s="491"/>
      <c r="G39" s="492"/>
      <c r="H39" s="488">
        <f>+COUNTIF(I5:I36,1)</f>
        <v>17</v>
      </c>
      <c r="I39" s="491"/>
      <c r="J39" s="453"/>
      <c r="K39" s="453"/>
      <c r="L39" s="493"/>
      <c r="M39" s="453"/>
    </row>
    <row r="40" spans="1:17" s="454" customFormat="1" ht="15" customHeight="1" x14ac:dyDescent="0.3">
      <c r="A40" s="494" t="s">
        <v>111</v>
      </c>
      <c r="B40" s="495">
        <f>+COUNTIF(G5:G36,2)</f>
        <v>14</v>
      </c>
      <c r="C40" s="496"/>
      <c r="D40" s="497" t="s">
        <v>17</v>
      </c>
      <c r="E40" s="498"/>
      <c r="F40" s="498"/>
      <c r="G40" s="482"/>
      <c r="H40" s="495">
        <f>+COUNTIF(I5:I36,2)</f>
        <v>15</v>
      </c>
      <c r="I40" s="498"/>
      <c r="J40" s="453"/>
      <c r="K40" s="453"/>
      <c r="L40" s="493"/>
      <c r="M40" s="453"/>
    </row>
    <row r="41" spans="1:17" s="454" customFormat="1" ht="15" customHeight="1" thickBot="1" x14ac:dyDescent="0.35">
      <c r="A41" s="499" t="s">
        <v>0</v>
      </c>
      <c r="B41" s="500">
        <f>SUM(B39:B40)</f>
        <v>14</v>
      </c>
      <c r="C41" s="501"/>
      <c r="D41" s="502" t="s">
        <v>0</v>
      </c>
      <c r="E41" s="503"/>
      <c r="F41" s="503"/>
      <c r="G41" s="504"/>
      <c r="H41" s="505">
        <f>SUM(H39:H40)</f>
        <v>32</v>
      </c>
      <c r="I41" s="503"/>
      <c r="J41" s="453"/>
      <c r="K41" s="453"/>
      <c r="L41" s="493"/>
      <c r="M41" s="453"/>
    </row>
    <row r="42" spans="1:17" s="438" customFormat="1" ht="20.25" customHeight="1" x14ac:dyDescent="0.2">
      <c r="A42" s="387"/>
      <c r="B42" s="512"/>
      <c r="C42" s="513"/>
      <c r="D42" s="514"/>
      <c r="E42" s="515"/>
      <c r="F42" s="516"/>
      <c r="G42" s="442"/>
      <c r="H42" s="133"/>
      <c r="I42" s="442"/>
      <c r="J42" s="442"/>
      <c r="K42" s="442"/>
      <c r="L42" s="443"/>
      <c r="P42" s="460"/>
      <c r="Q42" s="468"/>
    </row>
    <row r="45" spans="1:17" ht="23.25" thickBot="1" x14ac:dyDescent="0.5">
      <c r="A45" s="537" t="s">
        <v>53</v>
      </c>
      <c r="B45" s="537"/>
      <c r="C45" s="537"/>
      <c r="D45" s="537"/>
      <c r="E45" s="537"/>
      <c r="F45" s="537"/>
      <c r="G45" s="537"/>
      <c r="H45" s="537"/>
      <c r="I45" s="537"/>
      <c r="J45" s="537"/>
      <c r="K45" s="537"/>
      <c r="L45" s="537"/>
      <c r="M45" s="537"/>
    </row>
    <row r="46" spans="1:17" x14ac:dyDescent="0.2">
      <c r="A46" s="636" t="s">
        <v>79</v>
      </c>
      <c r="B46" s="648" t="s">
        <v>80</v>
      </c>
      <c r="C46" s="640" t="s">
        <v>6274</v>
      </c>
      <c r="D46" s="640" t="s">
        <v>82</v>
      </c>
      <c r="E46" s="648" t="s">
        <v>83</v>
      </c>
      <c r="F46" s="517" t="s">
        <v>274</v>
      </c>
      <c r="G46" s="427"/>
      <c r="H46" s="644" t="s">
        <v>85</v>
      </c>
      <c r="I46" s="428"/>
      <c r="J46" s="183" t="s">
        <v>89</v>
      </c>
      <c r="K46" s="183"/>
      <c r="L46" s="183"/>
      <c r="M46" s="646" t="s">
        <v>92</v>
      </c>
    </row>
    <row r="47" spans="1:17" ht="13.5" thickBot="1" x14ac:dyDescent="0.25">
      <c r="A47" s="637"/>
      <c r="B47" s="649"/>
      <c r="C47" s="641"/>
      <c r="D47" s="641"/>
      <c r="E47" s="649"/>
      <c r="F47" s="431" t="s">
        <v>95</v>
      </c>
      <c r="G47" s="432"/>
      <c r="H47" s="645"/>
      <c r="I47" s="433"/>
      <c r="J47" s="184" t="s">
        <v>97</v>
      </c>
      <c r="K47" s="184"/>
      <c r="L47" s="184"/>
      <c r="M47" s="647"/>
    </row>
    <row r="48" spans="1:17" ht="16.5" customHeight="1" x14ac:dyDescent="0.2">
      <c r="A48" s="341">
        <v>1</v>
      </c>
      <c r="B48" s="538" t="s">
        <v>6469</v>
      </c>
      <c r="C48" s="534">
        <v>81842</v>
      </c>
      <c r="D48" s="539" t="s">
        <v>6470</v>
      </c>
      <c r="E48" s="342" t="s">
        <v>6471</v>
      </c>
      <c r="F48" s="124" t="s">
        <v>102</v>
      </c>
      <c r="G48" s="436">
        <f t="shared" ref="G48:G64" si="2">+IF(F48="M",1,IF(F48="f",2,IF(F48="Civ",3,"Error")))</f>
        <v>2</v>
      </c>
      <c r="H48" s="207" t="s">
        <v>108</v>
      </c>
      <c r="I48" s="436">
        <f t="shared" ref="I48" si="3">+IF(H48="Studying",5,IF(H48="Complete",1,IF(H48="Incomplete",2,IF(H48="Left",3,IF(H48="Dropped",4,"Error")))))</f>
        <v>1</v>
      </c>
      <c r="J48" s="436" t="e">
        <f>+IF(#REF!="Issued",1,IF(#REF!="Not Issued",2,"Nil"))</f>
        <v>#REF!</v>
      </c>
      <c r="K48" s="508" t="s">
        <v>6472</v>
      </c>
      <c r="L48" s="509"/>
      <c r="M48" s="342"/>
    </row>
    <row r="49" spans="1:13" ht="16.5" customHeight="1" x14ac:dyDescent="0.2">
      <c r="A49" s="341">
        <v>2</v>
      </c>
      <c r="B49" s="538" t="s">
        <v>6473</v>
      </c>
      <c r="C49" s="534">
        <v>81843</v>
      </c>
      <c r="D49" s="539" t="s">
        <v>6474</v>
      </c>
      <c r="E49" s="342" t="s">
        <v>6475</v>
      </c>
      <c r="F49" s="124" t="s">
        <v>102</v>
      </c>
      <c r="G49" s="436">
        <f t="shared" si="2"/>
        <v>2</v>
      </c>
      <c r="H49" s="207" t="s">
        <v>108</v>
      </c>
      <c r="I49" s="436">
        <f>+IF(H49="Studying",5,IF(H49="Complete",1,IF(H49="Incomplete",2,IF(H49="Left",3,IF(H49="Dropped",4,"Error")))))</f>
        <v>1</v>
      </c>
      <c r="J49" s="436" t="e">
        <f>+IF(#REF!="Issued",1,IF(#REF!="Not Issued",2,"Nil"))</f>
        <v>#REF!</v>
      </c>
      <c r="K49" s="508" t="s">
        <v>6476</v>
      </c>
      <c r="L49" s="509"/>
      <c r="M49" s="342"/>
    </row>
    <row r="50" spans="1:13" ht="16.5" customHeight="1" x14ac:dyDescent="0.2">
      <c r="A50" s="341">
        <v>3</v>
      </c>
      <c r="B50" s="538" t="s">
        <v>6477</v>
      </c>
      <c r="C50" s="534">
        <v>81844</v>
      </c>
      <c r="D50" s="539" t="s">
        <v>6478</v>
      </c>
      <c r="E50" s="342" t="s">
        <v>6479</v>
      </c>
      <c r="F50" s="124" t="s">
        <v>102</v>
      </c>
      <c r="G50" s="436">
        <f t="shared" si="2"/>
        <v>2</v>
      </c>
      <c r="H50" s="207" t="s">
        <v>108</v>
      </c>
      <c r="I50" s="436">
        <f t="shared" ref="I50:I64" si="4">+IF(H50="Studying",5,IF(H50="Complete",1,IF(H50="Incomplete",2,IF(H50="Left",3,IF(H50="Dropped",4,"Error")))))</f>
        <v>1</v>
      </c>
      <c r="J50" s="436" t="e">
        <f>+IF(#REF!="Issued",1,IF(#REF!="Not Issued",2,"Nil"))</f>
        <v>#REF!</v>
      </c>
      <c r="K50" s="508" t="s">
        <v>6480</v>
      </c>
      <c r="L50" s="509"/>
      <c r="M50" s="342"/>
    </row>
    <row r="51" spans="1:13" ht="16.5" customHeight="1" x14ac:dyDescent="0.2">
      <c r="A51" s="341">
        <v>4</v>
      </c>
      <c r="B51" s="538" t="s">
        <v>6481</v>
      </c>
      <c r="C51" s="534">
        <v>81845</v>
      </c>
      <c r="D51" s="539" t="s">
        <v>6482</v>
      </c>
      <c r="E51" s="342" t="s">
        <v>6483</v>
      </c>
      <c r="F51" s="124" t="s">
        <v>102</v>
      </c>
      <c r="G51" s="436">
        <f t="shared" si="2"/>
        <v>2</v>
      </c>
      <c r="H51" s="207" t="s">
        <v>108</v>
      </c>
      <c r="I51" s="436">
        <f t="shared" si="4"/>
        <v>1</v>
      </c>
      <c r="J51" s="436" t="e">
        <f>+IF(#REF!="Issued",1,IF(#REF!="Not Issued",2,"Nil"))</f>
        <v>#REF!</v>
      </c>
      <c r="K51" s="508" t="s">
        <v>6484</v>
      </c>
      <c r="L51" s="509"/>
      <c r="M51" s="342"/>
    </row>
    <row r="52" spans="1:13" ht="16.5" customHeight="1" x14ac:dyDescent="0.2">
      <c r="A52" s="341">
        <v>5</v>
      </c>
      <c r="B52" s="538" t="s">
        <v>6493</v>
      </c>
      <c r="C52" s="534">
        <v>81848</v>
      </c>
      <c r="D52" s="539" t="s">
        <v>6494</v>
      </c>
      <c r="E52" s="342" t="s">
        <v>6495</v>
      </c>
      <c r="F52" s="124" t="s">
        <v>102</v>
      </c>
      <c r="G52" s="436">
        <f t="shared" si="2"/>
        <v>2</v>
      </c>
      <c r="H52" s="207" t="s">
        <v>108</v>
      </c>
      <c r="I52" s="436">
        <f t="shared" si="4"/>
        <v>1</v>
      </c>
      <c r="J52" s="436" t="e">
        <f>+IF(#REF!="Issued",1,IF(#REF!="Not Issued",2,"Nil"))</f>
        <v>#REF!</v>
      </c>
      <c r="K52" s="508" t="s">
        <v>6488</v>
      </c>
      <c r="L52" s="509"/>
      <c r="M52" s="342"/>
    </row>
    <row r="53" spans="1:13" ht="16.5" customHeight="1" x14ac:dyDescent="0.2">
      <c r="A53" s="341">
        <v>6</v>
      </c>
      <c r="B53" s="538" t="s">
        <v>6501</v>
      </c>
      <c r="C53" s="534">
        <v>81850</v>
      </c>
      <c r="D53" s="539" t="s">
        <v>6502</v>
      </c>
      <c r="E53" s="342" t="s">
        <v>6503</v>
      </c>
      <c r="F53" s="124" t="s">
        <v>102</v>
      </c>
      <c r="G53" s="436">
        <f t="shared" si="2"/>
        <v>2</v>
      </c>
      <c r="H53" s="207" t="s">
        <v>108</v>
      </c>
      <c r="I53" s="436">
        <f t="shared" si="4"/>
        <v>1</v>
      </c>
      <c r="J53" s="436" t="e">
        <f>+IF(#REF!="Issued",1,IF(#REF!="Not Issued",2,"Nil"))</f>
        <v>#REF!</v>
      </c>
      <c r="K53" s="508" t="s">
        <v>6492</v>
      </c>
      <c r="L53" s="509"/>
      <c r="M53" s="342"/>
    </row>
    <row r="54" spans="1:13" ht="16.5" customHeight="1" x14ac:dyDescent="0.2">
      <c r="A54" s="341">
        <v>7</v>
      </c>
      <c r="B54" s="538" t="s">
        <v>6509</v>
      </c>
      <c r="C54" s="534">
        <v>81852</v>
      </c>
      <c r="D54" s="539" t="s">
        <v>6510</v>
      </c>
      <c r="E54" s="342" t="s">
        <v>2146</v>
      </c>
      <c r="F54" s="124" t="s">
        <v>102</v>
      </c>
      <c r="G54" s="436">
        <f t="shared" si="2"/>
        <v>2</v>
      </c>
      <c r="H54" s="207" t="s">
        <v>108</v>
      </c>
      <c r="I54" s="436">
        <f t="shared" si="4"/>
        <v>1</v>
      </c>
      <c r="J54" s="436" t="e">
        <f>+IF(#REF!="Issued",1,IF(#REF!="Not Issued",2,"Nil"))</f>
        <v>#REF!</v>
      </c>
      <c r="K54" s="508" t="s">
        <v>6496</v>
      </c>
      <c r="L54" s="509"/>
      <c r="M54" s="342"/>
    </row>
    <row r="55" spans="1:13" ht="16.5" customHeight="1" x14ac:dyDescent="0.2">
      <c r="A55" s="341">
        <v>8</v>
      </c>
      <c r="B55" s="538" t="s">
        <v>6516</v>
      </c>
      <c r="C55" s="534">
        <v>81854</v>
      </c>
      <c r="D55" s="539" t="s">
        <v>6517</v>
      </c>
      <c r="E55" s="342" t="s">
        <v>6518</v>
      </c>
      <c r="F55" s="124" t="s">
        <v>102</v>
      </c>
      <c r="G55" s="436">
        <f t="shared" si="2"/>
        <v>2</v>
      </c>
      <c r="H55" s="207" t="s">
        <v>108</v>
      </c>
      <c r="I55" s="436">
        <f t="shared" si="4"/>
        <v>1</v>
      </c>
      <c r="J55" s="436" t="e">
        <f>+IF(#REF!="Issued",1,IF(#REF!="Not Issued",2,"Nil"))</f>
        <v>#REF!</v>
      </c>
      <c r="K55" s="508" t="s">
        <v>6500</v>
      </c>
      <c r="L55" s="509"/>
      <c r="M55" s="342"/>
    </row>
    <row r="56" spans="1:13" ht="16.5" customHeight="1" x14ac:dyDescent="0.2">
      <c r="A56" s="341">
        <v>9</v>
      </c>
      <c r="B56" s="538" t="s">
        <v>6520</v>
      </c>
      <c r="C56" s="534">
        <v>81855</v>
      </c>
      <c r="D56" s="539" t="s">
        <v>6521</v>
      </c>
      <c r="E56" s="342" t="s">
        <v>6522</v>
      </c>
      <c r="F56" s="124" t="s">
        <v>102</v>
      </c>
      <c r="G56" s="436">
        <f t="shared" si="2"/>
        <v>2</v>
      </c>
      <c r="H56" s="207" t="s">
        <v>108</v>
      </c>
      <c r="I56" s="436">
        <f t="shared" si="4"/>
        <v>1</v>
      </c>
      <c r="J56" s="436" t="e">
        <f>+IF(#REF!="Issued",1,IF(#REF!="Not Issued",2,"Nil"))</f>
        <v>#REF!</v>
      </c>
      <c r="K56" s="508" t="s">
        <v>6504</v>
      </c>
      <c r="L56" s="509"/>
      <c r="M56" s="342"/>
    </row>
    <row r="57" spans="1:13" ht="15" customHeight="1" x14ac:dyDescent="0.2">
      <c r="A57" s="341">
        <v>10</v>
      </c>
      <c r="B57" s="538" t="s">
        <v>6531</v>
      </c>
      <c r="C57" s="534">
        <v>81857</v>
      </c>
      <c r="D57" s="539" t="s">
        <v>6532</v>
      </c>
      <c r="E57" s="342" t="s">
        <v>2310</v>
      </c>
      <c r="F57" s="124" t="s">
        <v>102</v>
      </c>
      <c r="G57" s="436">
        <f t="shared" si="2"/>
        <v>2</v>
      </c>
      <c r="H57" s="207" t="s">
        <v>108</v>
      </c>
      <c r="I57" s="436">
        <f t="shared" si="4"/>
        <v>1</v>
      </c>
      <c r="J57" s="436" t="e">
        <f>+IF(#REF!="Issued",1,IF(#REF!="Not Issued",2,"Nil"))</f>
        <v>#REF!</v>
      </c>
      <c r="K57" s="508" t="s">
        <v>6508</v>
      </c>
      <c r="L57" s="509"/>
      <c r="M57" s="342"/>
    </row>
    <row r="58" spans="1:13" ht="16.5" customHeight="1" x14ac:dyDescent="0.2">
      <c r="A58" s="341">
        <v>11</v>
      </c>
      <c r="B58" s="538" t="s">
        <v>6485</v>
      </c>
      <c r="C58" s="534">
        <v>81846</v>
      </c>
      <c r="D58" s="539" t="s">
        <v>6486</v>
      </c>
      <c r="E58" s="342" t="s">
        <v>6487</v>
      </c>
      <c r="F58" s="124" t="s">
        <v>107</v>
      </c>
      <c r="G58" s="436" t="str">
        <f t="shared" si="2"/>
        <v>Error</v>
      </c>
      <c r="H58" s="207" t="s">
        <v>17</v>
      </c>
      <c r="I58" s="436">
        <f t="shared" si="4"/>
        <v>2</v>
      </c>
      <c r="J58" s="436" t="e">
        <f>+IF(#REF!="Issued",1,IF(#REF!="Not Issued",2,"Nil"))</f>
        <v>#REF!</v>
      </c>
      <c r="K58" s="508" t="s">
        <v>6511</v>
      </c>
      <c r="L58" s="509"/>
      <c r="M58" s="342"/>
    </row>
    <row r="59" spans="1:13" ht="16.5" customHeight="1" x14ac:dyDescent="0.2">
      <c r="A59" s="341">
        <v>12</v>
      </c>
      <c r="B59" s="538" t="s">
        <v>6489</v>
      </c>
      <c r="C59" s="534">
        <v>81847</v>
      </c>
      <c r="D59" s="539" t="s">
        <v>6490</v>
      </c>
      <c r="E59" s="342" t="s">
        <v>6491</v>
      </c>
      <c r="F59" s="124" t="s">
        <v>102</v>
      </c>
      <c r="G59" s="436">
        <f t="shared" si="2"/>
        <v>2</v>
      </c>
      <c r="H59" s="207" t="s">
        <v>17</v>
      </c>
      <c r="I59" s="436">
        <f t="shared" si="4"/>
        <v>2</v>
      </c>
      <c r="J59" s="436" t="e">
        <f>+IF(#REF!="Issued",1,IF(#REF!="Not Issued",2,"Nil"))</f>
        <v>#REF!</v>
      </c>
      <c r="K59" s="508" t="s">
        <v>6515</v>
      </c>
      <c r="L59" s="509"/>
      <c r="M59" s="342"/>
    </row>
    <row r="60" spans="1:13" ht="16.5" customHeight="1" x14ac:dyDescent="0.2">
      <c r="A60" s="341">
        <v>13</v>
      </c>
      <c r="B60" s="538" t="s">
        <v>6497</v>
      </c>
      <c r="C60" s="534">
        <v>81849</v>
      </c>
      <c r="D60" s="539" t="s">
        <v>6498</v>
      </c>
      <c r="E60" s="342" t="s">
        <v>6499</v>
      </c>
      <c r="F60" s="124" t="s">
        <v>102</v>
      </c>
      <c r="G60" s="436">
        <f t="shared" si="2"/>
        <v>2</v>
      </c>
      <c r="H60" s="207" t="s">
        <v>17</v>
      </c>
      <c r="I60" s="436">
        <f t="shared" si="4"/>
        <v>2</v>
      </c>
      <c r="J60" s="436" t="e">
        <f>+IF(#REF!="Issued",1,IF(#REF!="Not Issued",2,"Nil"))</f>
        <v>#REF!</v>
      </c>
      <c r="K60" s="508" t="s">
        <v>6519</v>
      </c>
      <c r="L60" s="509"/>
      <c r="M60" s="342"/>
    </row>
    <row r="61" spans="1:13" ht="16.5" customHeight="1" x14ac:dyDescent="0.2">
      <c r="A61" s="341">
        <v>14</v>
      </c>
      <c r="B61" s="538" t="s">
        <v>6505</v>
      </c>
      <c r="C61" s="534">
        <v>81851</v>
      </c>
      <c r="D61" s="539" t="s">
        <v>6506</v>
      </c>
      <c r="E61" s="342" t="s">
        <v>6507</v>
      </c>
      <c r="F61" s="124" t="s">
        <v>102</v>
      </c>
      <c r="G61" s="436">
        <f t="shared" si="2"/>
        <v>2</v>
      </c>
      <c r="H61" s="207" t="s">
        <v>17</v>
      </c>
      <c r="I61" s="436">
        <f t="shared" si="4"/>
        <v>2</v>
      </c>
      <c r="J61" s="436" t="e">
        <f>+IF(#REF!="Issued",1,IF(#REF!="Not Issued",2,"Nil"))</f>
        <v>#REF!</v>
      </c>
      <c r="K61" s="508" t="s">
        <v>6523</v>
      </c>
      <c r="L61" s="509"/>
      <c r="M61" s="342"/>
    </row>
    <row r="62" spans="1:13" ht="16.5" customHeight="1" x14ac:dyDescent="0.2">
      <c r="A62" s="341">
        <v>15</v>
      </c>
      <c r="B62" s="538" t="s">
        <v>6512</v>
      </c>
      <c r="C62" s="534">
        <v>81853</v>
      </c>
      <c r="D62" s="539" t="s">
        <v>6513</v>
      </c>
      <c r="E62" s="342" t="s">
        <v>6514</v>
      </c>
      <c r="F62" s="124" t="s">
        <v>102</v>
      </c>
      <c r="G62" s="436">
        <f t="shared" si="2"/>
        <v>2</v>
      </c>
      <c r="H62" s="207" t="s">
        <v>17</v>
      </c>
      <c r="I62" s="436">
        <f t="shared" si="4"/>
        <v>2</v>
      </c>
      <c r="J62" s="436" t="e">
        <f>+IF(#REF!="Issued",1,IF(#REF!="Not Issued",2,"Nil"))</f>
        <v>#REF!</v>
      </c>
      <c r="K62" s="508" t="s">
        <v>6527</v>
      </c>
      <c r="L62" s="509"/>
      <c r="M62" s="342"/>
    </row>
    <row r="63" spans="1:13" ht="16.5" customHeight="1" x14ac:dyDescent="0.2">
      <c r="A63" s="341">
        <v>16</v>
      </c>
      <c r="B63" s="538" t="s">
        <v>6524</v>
      </c>
      <c r="C63" s="534">
        <v>81856</v>
      </c>
      <c r="D63" s="539" t="s">
        <v>6525</v>
      </c>
      <c r="E63" s="342" t="s">
        <v>6526</v>
      </c>
      <c r="F63" s="124" t="s">
        <v>102</v>
      </c>
      <c r="G63" s="436">
        <f t="shared" si="2"/>
        <v>2</v>
      </c>
      <c r="H63" s="207" t="s">
        <v>17</v>
      </c>
      <c r="I63" s="436">
        <f t="shared" si="4"/>
        <v>2</v>
      </c>
      <c r="J63" s="436" t="e">
        <f>+IF(#REF!="Issued",1,IF(#REF!="Not Issued",2,"Nil"))</f>
        <v>#REF!</v>
      </c>
      <c r="K63" s="508" t="s">
        <v>6530</v>
      </c>
      <c r="L63" s="509"/>
      <c r="M63" s="342"/>
    </row>
    <row r="64" spans="1:13" ht="16.5" customHeight="1" x14ac:dyDescent="0.2">
      <c r="A64" s="341">
        <v>17</v>
      </c>
      <c r="B64" s="538" t="s">
        <v>6528</v>
      </c>
      <c r="C64" s="534">
        <v>45568</v>
      </c>
      <c r="D64" s="539" t="s">
        <v>6529</v>
      </c>
      <c r="E64" s="342" t="s">
        <v>732</v>
      </c>
      <c r="F64" s="124" t="s">
        <v>102</v>
      </c>
      <c r="G64" s="436">
        <f t="shared" si="2"/>
        <v>2</v>
      </c>
      <c r="H64" s="207" t="s">
        <v>17</v>
      </c>
      <c r="I64" s="436">
        <f t="shared" si="4"/>
        <v>2</v>
      </c>
      <c r="J64" s="436" t="e">
        <f>+IF(#REF!="Issued",1,IF(#REF!="Not Issued",2,"Nil"))</f>
        <v>#REF!</v>
      </c>
      <c r="K64" s="508" t="s">
        <v>6533</v>
      </c>
      <c r="L64" s="509"/>
      <c r="M64" s="342"/>
    </row>
    <row r="65" spans="1:17" x14ac:dyDescent="0.2">
      <c r="C65" s="518"/>
    </row>
    <row r="66" spans="1:17" ht="13.5" thickBot="1" x14ac:dyDescent="0.25">
      <c r="C66" s="518"/>
    </row>
    <row r="67" spans="1:17" ht="15" x14ac:dyDescent="0.3">
      <c r="A67" s="487" t="s">
        <v>107</v>
      </c>
      <c r="B67" s="488">
        <f>+COUNTIF(G23:G64,1)</f>
        <v>0</v>
      </c>
      <c r="C67" s="489"/>
      <c r="D67" s="490" t="s">
        <v>108</v>
      </c>
      <c r="E67" s="491"/>
      <c r="F67" s="491"/>
      <c r="G67" s="492"/>
      <c r="H67" s="488">
        <f>+COUNTIF(I23:I64,1)</f>
        <v>10</v>
      </c>
      <c r="I67" s="491"/>
    </row>
    <row r="68" spans="1:17" ht="15" x14ac:dyDescent="0.3">
      <c r="A68" s="494" t="s">
        <v>111</v>
      </c>
      <c r="B68" s="495">
        <f>+COUNTIF(G23:G64,2)</f>
        <v>20</v>
      </c>
      <c r="C68" s="496"/>
      <c r="D68" s="497" t="s">
        <v>17</v>
      </c>
      <c r="E68" s="498"/>
      <c r="F68" s="498"/>
      <c r="G68" s="482"/>
      <c r="H68" s="495">
        <f>+COUNTIF(I23:I64,2)</f>
        <v>21</v>
      </c>
      <c r="I68" s="498"/>
    </row>
    <row r="69" spans="1:17" ht="15.75" thickBot="1" x14ac:dyDescent="0.35">
      <c r="A69" s="499" t="s">
        <v>0</v>
      </c>
      <c r="B69" s="500">
        <f>SUM(B67:B68)</f>
        <v>20</v>
      </c>
      <c r="C69" s="501"/>
      <c r="D69" s="502" t="s">
        <v>0</v>
      </c>
      <c r="E69" s="503"/>
      <c r="F69" s="503"/>
      <c r="G69" s="504"/>
      <c r="H69" s="505">
        <f>SUM(H67:H68)</f>
        <v>31</v>
      </c>
      <c r="I69" s="503"/>
    </row>
    <row r="70" spans="1:17" x14ac:dyDescent="0.2">
      <c r="C70" s="518"/>
    </row>
    <row r="71" spans="1:17" x14ac:dyDescent="0.2">
      <c r="C71" s="518"/>
    </row>
    <row r="72" spans="1:17" x14ac:dyDescent="0.2">
      <c r="C72" s="518"/>
    </row>
    <row r="73" spans="1:17" x14ac:dyDescent="0.2">
      <c r="C73" s="518"/>
    </row>
    <row r="74" spans="1:17" x14ac:dyDescent="0.2">
      <c r="C74" s="518"/>
    </row>
    <row r="75" spans="1:17" s="471" customFormat="1" x14ac:dyDescent="0.2">
      <c r="A75" s="425"/>
      <c r="B75" s="486"/>
      <c r="C75" s="518"/>
      <c r="E75" s="472"/>
      <c r="F75" s="473"/>
      <c r="G75" s="425"/>
      <c r="H75" s="425"/>
      <c r="I75" s="425"/>
      <c r="J75" s="425"/>
      <c r="K75" s="425"/>
      <c r="L75" s="474"/>
      <c r="M75" s="425"/>
      <c r="N75" s="425"/>
      <c r="O75" s="425"/>
      <c r="P75" s="426"/>
      <c r="Q75" s="425"/>
    </row>
    <row r="76" spans="1:17" s="471" customFormat="1" x14ac:dyDescent="0.2">
      <c r="A76" s="425"/>
      <c r="B76" s="486"/>
      <c r="C76" s="518"/>
      <c r="E76" s="472"/>
      <c r="F76" s="473"/>
      <c r="G76" s="425"/>
      <c r="H76" s="425"/>
      <c r="I76" s="425"/>
      <c r="J76" s="425"/>
      <c r="K76" s="425"/>
      <c r="L76" s="474"/>
      <c r="M76" s="425"/>
      <c r="N76" s="425"/>
      <c r="O76" s="425"/>
      <c r="P76" s="426"/>
      <c r="Q76" s="425"/>
    </row>
    <row r="77" spans="1:17" s="471" customFormat="1" x14ac:dyDescent="0.2">
      <c r="A77" s="425"/>
      <c r="B77" s="486"/>
      <c r="C77" s="518"/>
      <c r="E77" s="472"/>
      <c r="F77" s="473"/>
      <c r="G77" s="425"/>
      <c r="H77" s="425"/>
      <c r="I77" s="425"/>
      <c r="J77" s="425"/>
      <c r="K77" s="425"/>
      <c r="L77" s="474"/>
      <c r="M77" s="425"/>
      <c r="N77" s="425"/>
      <c r="O77" s="425"/>
      <c r="P77" s="426"/>
      <c r="Q77" s="425"/>
    </row>
    <row r="78" spans="1:17" s="471" customFormat="1" x14ac:dyDescent="0.2">
      <c r="A78" s="425"/>
      <c r="B78" s="486"/>
      <c r="C78" s="518"/>
      <c r="E78" s="472"/>
      <c r="F78" s="473"/>
      <c r="G78" s="425"/>
      <c r="H78" s="425"/>
      <c r="I78" s="425"/>
      <c r="J78" s="425"/>
      <c r="K78" s="425"/>
      <c r="L78" s="474"/>
      <c r="M78" s="425"/>
      <c r="N78" s="425"/>
      <c r="O78" s="425"/>
      <c r="P78" s="426"/>
      <c r="Q78" s="425"/>
    </row>
    <row r="79" spans="1:17" s="471" customFormat="1" x14ac:dyDescent="0.2">
      <c r="A79" s="425"/>
      <c r="B79" s="486"/>
      <c r="C79" s="518"/>
      <c r="E79" s="472"/>
      <c r="F79" s="473"/>
      <c r="G79" s="425"/>
      <c r="H79" s="425"/>
      <c r="I79" s="425"/>
      <c r="J79" s="425"/>
      <c r="K79" s="425"/>
      <c r="L79" s="474"/>
      <c r="M79" s="425"/>
      <c r="N79" s="425"/>
      <c r="O79" s="425"/>
      <c r="P79" s="426"/>
      <c r="Q79" s="425"/>
    </row>
    <row r="80" spans="1:17" s="471" customFormat="1" x14ac:dyDescent="0.2">
      <c r="A80" s="425"/>
      <c r="B80" s="486"/>
      <c r="C80" s="518"/>
      <c r="E80" s="472"/>
      <c r="F80" s="473"/>
      <c r="G80" s="425"/>
      <c r="H80" s="425"/>
      <c r="I80" s="425"/>
      <c r="J80" s="425"/>
      <c r="K80" s="425"/>
      <c r="L80" s="474"/>
      <c r="M80" s="425"/>
      <c r="N80" s="425"/>
      <c r="O80" s="425"/>
      <c r="P80" s="426"/>
      <c r="Q80" s="425"/>
    </row>
    <row r="81" spans="1:17" s="471" customFormat="1" x14ac:dyDescent="0.2">
      <c r="A81" s="425"/>
      <c r="B81" s="486"/>
      <c r="C81" s="518"/>
      <c r="E81" s="472"/>
      <c r="F81" s="473"/>
      <c r="G81" s="425"/>
      <c r="H81" s="425"/>
      <c r="I81" s="425"/>
      <c r="J81" s="425"/>
      <c r="K81" s="425"/>
      <c r="L81" s="474"/>
      <c r="M81" s="425"/>
      <c r="N81" s="425"/>
      <c r="O81" s="425"/>
      <c r="P81" s="426"/>
      <c r="Q81" s="425"/>
    </row>
    <row r="82" spans="1:17" s="471" customFormat="1" x14ac:dyDescent="0.2">
      <c r="A82" s="425"/>
      <c r="B82" s="486"/>
      <c r="C82" s="518"/>
      <c r="E82" s="472"/>
      <c r="F82" s="473"/>
      <c r="G82" s="425"/>
      <c r="H82" s="425"/>
      <c r="I82" s="425"/>
      <c r="J82" s="425"/>
      <c r="K82" s="425"/>
      <c r="L82" s="474"/>
      <c r="M82" s="425"/>
      <c r="N82" s="425"/>
      <c r="O82" s="425"/>
      <c r="P82" s="426"/>
      <c r="Q82" s="425"/>
    </row>
    <row r="83" spans="1:17" s="471" customFormat="1" x14ac:dyDescent="0.2">
      <c r="A83" s="425"/>
      <c r="B83" s="486"/>
      <c r="C83" s="518"/>
      <c r="E83" s="472"/>
      <c r="F83" s="473"/>
      <c r="G83" s="425"/>
      <c r="H83" s="425"/>
      <c r="I83" s="425"/>
      <c r="J83" s="425"/>
      <c r="K83" s="425"/>
      <c r="L83" s="474"/>
      <c r="M83" s="425"/>
      <c r="N83" s="425"/>
      <c r="O83" s="425"/>
      <c r="P83" s="426"/>
      <c r="Q83" s="425"/>
    </row>
    <row r="84" spans="1:17" s="471" customFormat="1" x14ac:dyDescent="0.2">
      <c r="A84" s="425"/>
      <c r="B84" s="486"/>
      <c r="C84" s="518"/>
      <c r="E84" s="472"/>
      <c r="F84" s="473"/>
      <c r="G84" s="425"/>
      <c r="H84" s="425"/>
      <c r="I84" s="425"/>
      <c r="J84" s="425"/>
      <c r="K84" s="425"/>
      <c r="L84" s="474"/>
      <c r="M84" s="425"/>
      <c r="N84" s="425"/>
      <c r="O84" s="425"/>
      <c r="P84" s="426"/>
      <c r="Q84" s="425"/>
    </row>
    <row r="85" spans="1:17" s="471" customFormat="1" x14ac:dyDescent="0.2">
      <c r="A85" s="425"/>
      <c r="B85" s="486"/>
      <c r="C85" s="518"/>
      <c r="E85" s="472"/>
      <c r="F85" s="473"/>
      <c r="G85" s="425"/>
      <c r="H85" s="425"/>
      <c r="I85" s="425"/>
      <c r="J85" s="425"/>
      <c r="K85" s="425"/>
      <c r="L85" s="474"/>
      <c r="M85" s="425"/>
      <c r="N85" s="425"/>
      <c r="O85" s="425"/>
      <c r="P85" s="426"/>
      <c r="Q85" s="425"/>
    </row>
    <row r="86" spans="1:17" s="471" customFormat="1" x14ac:dyDescent="0.2">
      <c r="A86" s="425"/>
      <c r="B86" s="486"/>
      <c r="C86" s="518"/>
      <c r="E86" s="472"/>
      <c r="F86" s="473"/>
      <c r="G86" s="425"/>
      <c r="H86" s="425"/>
      <c r="I86" s="425"/>
      <c r="J86" s="425"/>
      <c r="K86" s="425"/>
      <c r="L86" s="474"/>
      <c r="M86" s="425"/>
      <c r="N86" s="425"/>
      <c r="O86" s="425"/>
      <c r="P86" s="426"/>
      <c r="Q86" s="425"/>
    </row>
    <row r="87" spans="1:17" s="471" customFormat="1" x14ac:dyDescent="0.2">
      <c r="A87" s="425"/>
      <c r="B87" s="486"/>
      <c r="C87" s="518"/>
      <c r="E87" s="472"/>
      <c r="F87" s="473"/>
      <c r="G87" s="425"/>
      <c r="H87" s="425"/>
      <c r="I87" s="425"/>
      <c r="J87" s="425"/>
      <c r="K87" s="425"/>
      <c r="L87" s="474"/>
      <c r="M87" s="425"/>
      <c r="N87" s="425"/>
      <c r="O87" s="425"/>
      <c r="P87" s="426"/>
      <c r="Q87" s="425"/>
    </row>
    <row r="88" spans="1:17" s="471" customFormat="1" x14ac:dyDescent="0.2">
      <c r="A88" s="425"/>
      <c r="B88" s="486"/>
      <c r="C88" s="518"/>
      <c r="E88" s="472"/>
      <c r="F88" s="473"/>
      <c r="G88" s="425"/>
      <c r="H88" s="425"/>
      <c r="I88" s="425"/>
      <c r="J88" s="425"/>
      <c r="K88" s="425"/>
      <c r="L88" s="474"/>
      <c r="M88" s="425"/>
      <c r="N88" s="425"/>
      <c r="O88" s="425"/>
      <c r="P88" s="426"/>
      <c r="Q88" s="425"/>
    </row>
    <row r="89" spans="1:17" s="471" customFormat="1" x14ac:dyDescent="0.2">
      <c r="A89" s="425"/>
      <c r="B89" s="486"/>
      <c r="C89" s="518"/>
      <c r="E89" s="472"/>
      <c r="F89" s="473"/>
      <c r="G89" s="425"/>
      <c r="H89" s="425"/>
      <c r="I89" s="425"/>
      <c r="J89" s="425"/>
      <c r="K89" s="425"/>
      <c r="L89" s="474"/>
      <c r="M89" s="425"/>
      <c r="N89" s="425"/>
      <c r="O89" s="425"/>
      <c r="P89" s="426"/>
      <c r="Q89" s="425"/>
    </row>
    <row r="90" spans="1:17" s="471" customFormat="1" x14ac:dyDescent="0.2">
      <c r="A90" s="425"/>
      <c r="B90" s="486"/>
      <c r="C90" s="518"/>
      <c r="E90" s="472"/>
      <c r="F90" s="473"/>
      <c r="G90" s="425"/>
      <c r="H90" s="425"/>
      <c r="I90" s="425"/>
      <c r="J90" s="425"/>
      <c r="K90" s="425"/>
      <c r="L90" s="474"/>
      <c r="M90" s="425"/>
      <c r="N90" s="425"/>
      <c r="O90" s="425"/>
      <c r="P90" s="426"/>
      <c r="Q90" s="425"/>
    </row>
    <row r="91" spans="1:17" s="471" customFormat="1" x14ac:dyDescent="0.2">
      <c r="A91" s="425"/>
      <c r="B91" s="486"/>
      <c r="C91" s="518"/>
      <c r="E91" s="472"/>
      <c r="F91" s="473"/>
      <c r="G91" s="425"/>
      <c r="H91" s="425"/>
      <c r="I91" s="425"/>
      <c r="J91" s="425"/>
      <c r="K91" s="425"/>
      <c r="L91" s="474"/>
      <c r="M91" s="425"/>
      <c r="N91" s="425"/>
      <c r="O91" s="425"/>
      <c r="P91" s="426"/>
      <c r="Q91" s="425"/>
    </row>
    <row r="92" spans="1:17" s="471" customFormat="1" x14ac:dyDescent="0.2">
      <c r="A92" s="425"/>
      <c r="B92" s="486"/>
      <c r="C92" s="518"/>
      <c r="E92" s="472"/>
      <c r="F92" s="473"/>
      <c r="G92" s="425"/>
      <c r="H92" s="425"/>
      <c r="I92" s="425"/>
      <c r="J92" s="425"/>
      <c r="K92" s="425"/>
      <c r="L92" s="474"/>
      <c r="M92" s="425"/>
      <c r="N92" s="425"/>
      <c r="O92" s="425"/>
      <c r="P92" s="426"/>
      <c r="Q92" s="425"/>
    </row>
    <row r="93" spans="1:17" s="471" customFormat="1" x14ac:dyDescent="0.2">
      <c r="A93" s="425"/>
      <c r="B93" s="486"/>
      <c r="C93" s="518"/>
      <c r="E93" s="472"/>
      <c r="F93" s="473"/>
      <c r="G93" s="425"/>
      <c r="H93" s="425"/>
      <c r="I93" s="425"/>
      <c r="J93" s="425"/>
      <c r="K93" s="425"/>
      <c r="L93" s="474"/>
      <c r="M93" s="425"/>
      <c r="N93" s="425"/>
      <c r="O93" s="425"/>
      <c r="P93" s="426"/>
      <c r="Q93" s="425"/>
    </row>
    <row r="94" spans="1:17" s="471" customFormat="1" x14ac:dyDescent="0.2">
      <c r="A94" s="425"/>
      <c r="B94" s="486"/>
      <c r="C94" s="518"/>
      <c r="E94" s="472"/>
      <c r="F94" s="473"/>
      <c r="G94" s="425"/>
      <c r="H94" s="425"/>
      <c r="I94" s="425"/>
      <c r="J94" s="425"/>
      <c r="K94" s="425"/>
      <c r="L94" s="474"/>
      <c r="M94" s="425"/>
      <c r="N94" s="425"/>
      <c r="O94" s="425"/>
      <c r="P94" s="426"/>
      <c r="Q94" s="425"/>
    </row>
    <row r="95" spans="1:17" s="471" customFormat="1" x14ac:dyDescent="0.2">
      <c r="A95" s="425"/>
      <c r="B95" s="486"/>
      <c r="C95" s="518"/>
      <c r="E95" s="472"/>
      <c r="F95" s="473"/>
      <c r="G95" s="425"/>
      <c r="H95" s="425"/>
      <c r="I95" s="425"/>
      <c r="J95" s="425"/>
      <c r="K95" s="425"/>
      <c r="L95" s="474"/>
      <c r="M95" s="425"/>
      <c r="N95" s="425"/>
      <c r="O95" s="425"/>
      <c r="P95" s="426"/>
      <c r="Q95" s="425"/>
    </row>
    <row r="96" spans="1:17" s="471" customFormat="1" x14ac:dyDescent="0.2">
      <c r="A96" s="425"/>
      <c r="B96" s="486"/>
      <c r="C96" s="518"/>
      <c r="E96" s="472"/>
      <c r="F96" s="473"/>
      <c r="G96" s="425"/>
      <c r="H96" s="425"/>
      <c r="I96" s="425"/>
      <c r="J96" s="425"/>
      <c r="K96" s="425"/>
      <c r="L96" s="474"/>
      <c r="M96" s="425"/>
      <c r="N96" s="425"/>
      <c r="O96" s="425"/>
      <c r="P96" s="426"/>
      <c r="Q96" s="425"/>
    </row>
    <row r="97" spans="1:17" s="471" customFormat="1" x14ac:dyDescent="0.2">
      <c r="A97" s="425"/>
      <c r="B97" s="486"/>
      <c r="C97" s="518"/>
      <c r="E97" s="472"/>
      <c r="F97" s="473"/>
      <c r="G97" s="425"/>
      <c r="H97" s="425"/>
      <c r="I97" s="425"/>
      <c r="J97" s="425"/>
      <c r="K97" s="425"/>
      <c r="L97" s="474"/>
      <c r="M97" s="425"/>
      <c r="N97" s="425"/>
      <c r="O97" s="425"/>
      <c r="P97" s="426"/>
      <c r="Q97" s="425"/>
    </row>
    <row r="98" spans="1:17" s="471" customFormat="1" x14ac:dyDescent="0.2">
      <c r="A98" s="425"/>
      <c r="B98" s="486"/>
      <c r="C98" s="518"/>
      <c r="E98" s="472"/>
      <c r="F98" s="473"/>
      <c r="G98" s="425"/>
      <c r="H98" s="425"/>
      <c r="I98" s="425"/>
      <c r="J98" s="425"/>
      <c r="K98" s="425"/>
      <c r="L98" s="474"/>
      <c r="M98" s="425"/>
      <c r="N98" s="425"/>
      <c r="O98" s="425"/>
      <c r="P98" s="426"/>
      <c r="Q98" s="425"/>
    </row>
    <row r="99" spans="1:17" s="471" customFormat="1" x14ac:dyDescent="0.2">
      <c r="A99" s="425"/>
      <c r="B99" s="486"/>
      <c r="C99" s="518"/>
      <c r="E99" s="472"/>
      <c r="F99" s="473"/>
      <c r="G99" s="425"/>
      <c r="H99" s="425"/>
      <c r="I99" s="425"/>
      <c r="J99" s="425"/>
      <c r="K99" s="425"/>
      <c r="L99" s="474"/>
      <c r="M99" s="425"/>
      <c r="N99" s="425"/>
      <c r="O99" s="425"/>
      <c r="P99" s="426"/>
      <c r="Q99" s="425"/>
    </row>
    <row r="100" spans="1:17" s="471" customFormat="1" x14ac:dyDescent="0.2">
      <c r="A100" s="425"/>
      <c r="B100" s="486"/>
      <c r="C100" s="518"/>
      <c r="E100" s="472"/>
      <c r="F100" s="473"/>
      <c r="G100" s="425"/>
      <c r="H100" s="425"/>
      <c r="I100" s="425"/>
      <c r="J100" s="425"/>
      <c r="K100" s="425"/>
      <c r="L100" s="474"/>
      <c r="M100" s="425"/>
      <c r="N100" s="425"/>
      <c r="O100" s="425"/>
      <c r="P100" s="426"/>
      <c r="Q100" s="425"/>
    </row>
    <row r="101" spans="1:17" s="471" customFormat="1" x14ac:dyDescent="0.2">
      <c r="A101" s="425"/>
      <c r="B101" s="486"/>
      <c r="C101" s="518"/>
      <c r="E101" s="472"/>
      <c r="F101" s="473"/>
      <c r="G101" s="425"/>
      <c r="H101" s="425"/>
      <c r="I101" s="425"/>
      <c r="J101" s="425"/>
      <c r="K101" s="425"/>
      <c r="L101" s="474"/>
      <c r="M101" s="425"/>
      <c r="N101" s="425"/>
      <c r="O101" s="425"/>
      <c r="P101" s="426"/>
      <c r="Q101" s="425"/>
    </row>
    <row r="102" spans="1:17" s="471" customFormat="1" x14ac:dyDescent="0.2">
      <c r="A102" s="425"/>
      <c r="B102" s="486"/>
      <c r="C102" s="518"/>
      <c r="E102" s="472"/>
      <c r="F102" s="473"/>
      <c r="G102" s="425"/>
      <c r="H102" s="425"/>
      <c r="I102" s="425"/>
      <c r="J102" s="425"/>
      <c r="K102" s="425"/>
      <c r="L102" s="474"/>
      <c r="M102" s="425"/>
      <c r="N102" s="425"/>
      <c r="O102" s="425"/>
      <c r="P102" s="426"/>
      <c r="Q102" s="425"/>
    </row>
    <row r="103" spans="1:17" s="471" customFormat="1" x14ac:dyDescent="0.2">
      <c r="A103" s="425"/>
      <c r="B103" s="486"/>
      <c r="C103" s="518"/>
      <c r="E103" s="472"/>
      <c r="F103" s="473"/>
      <c r="G103" s="425"/>
      <c r="H103" s="425"/>
      <c r="I103" s="425"/>
      <c r="J103" s="425"/>
      <c r="K103" s="425"/>
      <c r="L103" s="474"/>
      <c r="M103" s="425"/>
      <c r="N103" s="425"/>
      <c r="O103" s="425"/>
      <c r="P103" s="426"/>
      <c r="Q103" s="425"/>
    </row>
    <row r="104" spans="1:17" s="471" customFormat="1" x14ac:dyDescent="0.2">
      <c r="A104" s="425"/>
      <c r="B104" s="486"/>
      <c r="C104" s="518"/>
      <c r="E104" s="472"/>
      <c r="F104" s="473"/>
      <c r="G104" s="425"/>
      <c r="H104" s="425"/>
      <c r="I104" s="425"/>
      <c r="J104" s="425"/>
      <c r="K104" s="425"/>
      <c r="L104" s="474"/>
      <c r="M104" s="425"/>
      <c r="N104" s="425"/>
      <c r="O104" s="425"/>
      <c r="P104" s="426"/>
      <c r="Q104" s="425"/>
    </row>
    <row r="105" spans="1:17" s="471" customFormat="1" x14ac:dyDescent="0.2">
      <c r="A105" s="425"/>
      <c r="B105" s="486"/>
      <c r="C105" s="518"/>
      <c r="E105" s="472"/>
      <c r="F105" s="473"/>
      <c r="G105" s="425"/>
      <c r="H105" s="425"/>
      <c r="I105" s="425"/>
      <c r="J105" s="425"/>
      <c r="K105" s="425"/>
      <c r="L105" s="474"/>
      <c r="M105" s="425"/>
      <c r="N105" s="425"/>
      <c r="O105" s="425"/>
      <c r="P105" s="426"/>
      <c r="Q105" s="425"/>
    </row>
    <row r="106" spans="1:17" s="471" customFormat="1" x14ac:dyDescent="0.2">
      <c r="A106" s="425"/>
      <c r="B106" s="486"/>
      <c r="C106" s="518"/>
      <c r="E106" s="472"/>
      <c r="F106" s="473"/>
      <c r="G106" s="425"/>
      <c r="H106" s="425"/>
      <c r="I106" s="425"/>
      <c r="J106" s="425"/>
      <c r="K106" s="425"/>
      <c r="L106" s="474"/>
      <c r="M106" s="425"/>
      <c r="N106" s="425"/>
      <c r="O106" s="425"/>
      <c r="P106" s="426"/>
      <c r="Q106" s="425"/>
    </row>
    <row r="107" spans="1:17" s="471" customFormat="1" x14ac:dyDescent="0.2">
      <c r="A107" s="425"/>
      <c r="B107" s="486"/>
      <c r="C107" s="518"/>
      <c r="E107" s="472"/>
      <c r="F107" s="473"/>
      <c r="G107" s="425"/>
      <c r="H107" s="425"/>
      <c r="I107" s="425"/>
      <c r="J107" s="425"/>
      <c r="K107" s="425"/>
      <c r="L107" s="474"/>
      <c r="M107" s="425"/>
      <c r="N107" s="425"/>
      <c r="O107" s="425"/>
      <c r="P107" s="426"/>
      <c r="Q107" s="425"/>
    </row>
    <row r="108" spans="1:17" s="471" customFormat="1" x14ac:dyDescent="0.2">
      <c r="A108" s="425"/>
      <c r="B108" s="486"/>
      <c r="C108" s="518"/>
      <c r="E108" s="472"/>
      <c r="F108" s="473"/>
      <c r="G108" s="425"/>
      <c r="H108" s="425"/>
      <c r="I108" s="425"/>
      <c r="J108" s="425"/>
      <c r="K108" s="425"/>
      <c r="L108" s="474"/>
      <c r="M108" s="425"/>
      <c r="N108" s="425"/>
      <c r="O108" s="425"/>
      <c r="P108" s="426"/>
      <c r="Q108" s="425"/>
    </row>
    <row r="109" spans="1:17" s="471" customFormat="1" x14ac:dyDescent="0.2">
      <c r="A109" s="425"/>
      <c r="B109" s="486"/>
      <c r="C109" s="518"/>
      <c r="E109" s="472"/>
      <c r="F109" s="473"/>
      <c r="G109" s="425"/>
      <c r="H109" s="425"/>
      <c r="I109" s="425"/>
      <c r="J109" s="425"/>
      <c r="K109" s="425"/>
      <c r="L109" s="474"/>
      <c r="M109" s="425"/>
      <c r="N109" s="425"/>
      <c r="O109" s="425"/>
      <c r="P109" s="426"/>
      <c r="Q109" s="425"/>
    </row>
    <row r="110" spans="1:17" s="471" customFormat="1" x14ac:dyDescent="0.2">
      <c r="A110" s="425"/>
      <c r="B110" s="486"/>
      <c r="C110" s="518"/>
      <c r="E110" s="472"/>
      <c r="F110" s="473"/>
      <c r="G110" s="425"/>
      <c r="H110" s="425"/>
      <c r="I110" s="425"/>
      <c r="J110" s="425"/>
      <c r="K110" s="425"/>
      <c r="L110" s="474"/>
      <c r="M110" s="425"/>
      <c r="N110" s="425"/>
      <c r="O110" s="425"/>
      <c r="P110" s="426"/>
      <c r="Q110" s="425"/>
    </row>
    <row r="111" spans="1:17" s="471" customFormat="1" x14ac:dyDescent="0.2">
      <c r="A111" s="425"/>
      <c r="B111" s="486"/>
      <c r="C111" s="518"/>
      <c r="E111" s="472"/>
      <c r="F111" s="473"/>
      <c r="G111" s="425"/>
      <c r="H111" s="425"/>
      <c r="I111" s="425"/>
      <c r="J111" s="425"/>
      <c r="K111" s="425"/>
      <c r="L111" s="474"/>
      <c r="M111" s="425"/>
      <c r="N111" s="425"/>
      <c r="O111" s="425"/>
      <c r="P111" s="426"/>
      <c r="Q111" s="425"/>
    </row>
    <row r="112" spans="1:17" s="471" customFormat="1" x14ac:dyDescent="0.2">
      <c r="A112" s="425"/>
      <c r="B112" s="486"/>
      <c r="C112" s="518"/>
      <c r="E112" s="472"/>
      <c r="F112" s="473"/>
      <c r="G112" s="425"/>
      <c r="H112" s="425"/>
      <c r="I112" s="425"/>
      <c r="J112" s="425"/>
      <c r="K112" s="425"/>
      <c r="L112" s="474"/>
      <c r="M112" s="425"/>
      <c r="N112" s="425"/>
      <c r="O112" s="425"/>
      <c r="P112" s="426"/>
      <c r="Q112" s="425"/>
    </row>
    <row r="113" spans="1:17" s="471" customFormat="1" x14ac:dyDescent="0.2">
      <c r="A113" s="425"/>
      <c r="B113" s="486"/>
      <c r="C113" s="518"/>
      <c r="E113" s="472"/>
      <c r="F113" s="473"/>
      <c r="G113" s="425"/>
      <c r="H113" s="425"/>
      <c r="I113" s="425"/>
      <c r="J113" s="425"/>
      <c r="K113" s="425"/>
      <c r="L113" s="474"/>
      <c r="M113" s="425"/>
      <c r="N113" s="425"/>
      <c r="O113" s="425"/>
      <c r="P113" s="426"/>
      <c r="Q113" s="425"/>
    </row>
    <row r="114" spans="1:17" s="471" customFormat="1" x14ac:dyDescent="0.2">
      <c r="A114" s="425"/>
      <c r="B114" s="486"/>
      <c r="C114" s="518"/>
      <c r="E114" s="472"/>
      <c r="F114" s="473"/>
      <c r="G114" s="425"/>
      <c r="H114" s="425"/>
      <c r="I114" s="425"/>
      <c r="J114" s="425"/>
      <c r="K114" s="425"/>
      <c r="L114" s="474"/>
      <c r="M114" s="425"/>
      <c r="N114" s="425"/>
      <c r="O114" s="425"/>
      <c r="P114" s="426"/>
      <c r="Q114" s="425"/>
    </row>
    <row r="115" spans="1:17" s="471" customFormat="1" x14ac:dyDescent="0.2">
      <c r="A115" s="425"/>
      <c r="B115" s="486"/>
      <c r="C115" s="518"/>
      <c r="E115" s="472"/>
      <c r="F115" s="473"/>
      <c r="G115" s="425"/>
      <c r="H115" s="425"/>
      <c r="I115" s="425"/>
      <c r="J115" s="425"/>
      <c r="K115" s="425"/>
      <c r="L115" s="474"/>
      <c r="M115" s="425"/>
      <c r="N115" s="425"/>
      <c r="O115" s="425"/>
      <c r="P115" s="426"/>
      <c r="Q115" s="425"/>
    </row>
    <row r="116" spans="1:17" s="471" customFormat="1" x14ac:dyDescent="0.2">
      <c r="A116" s="425"/>
      <c r="B116" s="486"/>
      <c r="C116" s="518"/>
      <c r="E116" s="472"/>
      <c r="F116" s="473"/>
      <c r="G116" s="425"/>
      <c r="H116" s="425"/>
      <c r="I116" s="425"/>
      <c r="J116" s="425"/>
      <c r="K116" s="425"/>
      <c r="L116" s="474"/>
      <c r="M116" s="425"/>
      <c r="N116" s="425"/>
      <c r="O116" s="425"/>
      <c r="P116" s="426"/>
      <c r="Q116" s="425"/>
    </row>
    <row r="117" spans="1:17" s="471" customFormat="1" x14ac:dyDescent="0.2">
      <c r="A117" s="425"/>
      <c r="B117" s="486"/>
      <c r="C117" s="518"/>
      <c r="E117" s="472"/>
      <c r="F117" s="473"/>
      <c r="G117" s="425"/>
      <c r="H117" s="425"/>
      <c r="I117" s="425"/>
      <c r="J117" s="425"/>
      <c r="K117" s="425"/>
      <c r="L117" s="474"/>
      <c r="M117" s="425"/>
      <c r="N117" s="425"/>
      <c r="O117" s="425"/>
      <c r="P117" s="426"/>
      <c r="Q117" s="425"/>
    </row>
    <row r="118" spans="1:17" s="471" customFormat="1" x14ac:dyDescent="0.2">
      <c r="A118" s="425"/>
      <c r="B118" s="486"/>
      <c r="C118" s="518"/>
      <c r="E118" s="472"/>
      <c r="F118" s="473"/>
      <c r="G118" s="425"/>
      <c r="H118" s="425"/>
      <c r="I118" s="425"/>
      <c r="J118" s="425"/>
      <c r="K118" s="425"/>
      <c r="L118" s="474"/>
      <c r="M118" s="425"/>
      <c r="N118" s="425"/>
      <c r="O118" s="425"/>
      <c r="P118" s="426"/>
      <c r="Q118" s="425"/>
    </row>
    <row r="119" spans="1:17" s="471" customFormat="1" x14ac:dyDescent="0.2">
      <c r="A119" s="425"/>
      <c r="B119" s="486"/>
      <c r="C119" s="518"/>
      <c r="E119" s="472"/>
      <c r="F119" s="473"/>
      <c r="G119" s="425"/>
      <c r="H119" s="425"/>
      <c r="I119" s="425"/>
      <c r="J119" s="425"/>
      <c r="K119" s="425"/>
      <c r="L119" s="474"/>
      <c r="M119" s="425"/>
      <c r="N119" s="425"/>
      <c r="O119" s="425"/>
      <c r="P119" s="426"/>
      <c r="Q119" s="425"/>
    </row>
    <row r="120" spans="1:17" s="471" customFormat="1" x14ac:dyDescent="0.2">
      <c r="A120" s="425"/>
      <c r="B120" s="486"/>
      <c r="C120" s="518"/>
      <c r="E120" s="472"/>
      <c r="F120" s="473"/>
      <c r="G120" s="425"/>
      <c r="H120" s="425"/>
      <c r="I120" s="425"/>
      <c r="J120" s="425"/>
      <c r="K120" s="425"/>
      <c r="L120" s="474"/>
      <c r="M120" s="425"/>
      <c r="N120" s="425"/>
      <c r="O120" s="425"/>
      <c r="P120" s="426"/>
      <c r="Q120" s="425"/>
    </row>
    <row r="121" spans="1:17" s="471" customFormat="1" x14ac:dyDescent="0.2">
      <c r="A121" s="425"/>
      <c r="B121" s="486"/>
      <c r="C121" s="518"/>
      <c r="E121" s="472"/>
      <c r="F121" s="473"/>
      <c r="G121" s="425"/>
      <c r="H121" s="425"/>
      <c r="I121" s="425"/>
      <c r="J121" s="425"/>
      <c r="K121" s="425"/>
      <c r="L121" s="474"/>
      <c r="M121" s="425"/>
      <c r="N121" s="425"/>
      <c r="O121" s="425"/>
      <c r="P121" s="426"/>
      <c r="Q121" s="425"/>
    </row>
    <row r="122" spans="1:17" s="471" customFormat="1" x14ac:dyDescent="0.2">
      <c r="A122" s="425"/>
      <c r="B122" s="486"/>
      <c r="C122" s="518"/>
      <c r="E122" s="472"/>
      <c r="F122" s="473"/>
      <c r="G122" s="425"/>
      <c r="H122" s="425"/>
      <c r="I122" s="425"/>
      <c r="J122" s="425"/>
      <c r="K122" s="425"/>
      <c r="L122" s="474"/>
      <c r="M122" s="425"/>
      <c r="N122" s="425"/>
      <c r="O122" s="425"/>
      <c r="P122" s="426"/>
      <c r="Q122" s="425"/>
    </row>
    <row r="123" spans="1:17" s="471" customFormat="1" x14ac:dyDescent="0.2">
      <c r="A123" s="425"/>
      <c r="B123" s="486"/>
      <c r="C123" s="518"/>
      <c r="E123" s="472"/>
      <c r="F123" s="473"/>
      <c r="G123" s="425"/>
      <c r="H123" s="425"/>
      <c r="I123" s="425"/>
      <c r="J123" s="425"/>
      <c r="K123" s="425"/>
      <c r="L123" s="474"/>
      <c r="M123" s="425"/>
      <c r="N123" s="425"/>
      <c r="O123" s="425"/>
      <c r="P123" s="426"/>
      <c r="Q123" s="425"/>
    </row>
    <row r="124" spans="1:17" s="471" customFormat="1" x14ac:dyDescent="0.2">
      <c r="A124" s="425"/>
      <c r="B124" s="486"/>
      <c r="C124" s="518"/>
      <c r="E124" s="472"/>
      <c r="F124" s="473"/>
      <c r="G124" s="425"/>
      <c r="H124" s="425"/>
      <c r="I124" s="425"/>
      <c r="J124" s="425"/>
      <c r="K124" s="425"/>
      <c r="L124" s="474"/>
      <c r="M124" s="425"/>
      <c r="N124" s="425"/>
      <c r="O124" s="425"/>
      <c r="P124" s="426"/>
      <c r="Q124" s="425"/>
    </row>
    <row r="125" spans="1:17" s="471" customFormat="1" x14ac:dyDescent="0.2">
      <c r="A125" s="425"/>
      <c r="B125" s="486"/>
      <c r="C125" s="518"/>
      <c r="E125" s="472"/>
      <c r="F125" s="473"/>
      <c r="G125" s="425"/>
      <c r="H125" s="425"/>
      <c r="I125" s="425"/>
      <c r="J125" s="425"/>
      <c r="K125" s="425"/>
      <c r="L125" s="474"/>
      <c r="M125" s="425"/>
      <c r="N125" s="425"/>
      <c r="O125" s="425"/>
      <c r="P125" s="426"/>
      <c r="Q125" s="425"/>
    </row>
    <row r="126" spans="1:17" s="471" customFormat="1" x14ac:dyDescent="0.2">
      <c r="A126" s="425"/>
      <c r="B126" s="486"/>
      <c r="C126" s="518"/>
      <c r="E126" s="472"/>
      <c r="F126" s="473"/>
      <c r="G126" s="425"/>
      <c r="H126" s="425"/>
      <c r="I126" s="425"/>
      <c r="J126" s="425"/>
      <c r="K126" s="425"/>
      <c r="L126" s="474"/>
      <c r="M126" s="425"/>
      <c r="N126" s="425"/>
      <c r="O126" s="425"/>
      <c r="P126" s="426"/>
      <c r="Q126" s="425"/>
    </row>
    <row r="127" spans="1:17" s="471" customFormat="1" x14ac:dyDescent="0.2">
      <c r="A127" s="425"/>
      <c r="B127" s="486"/>
      <c r="C127" s="518"/>
      <c r="E127" s="472"/>
      <c r="F127" s="473"/>
      <c r="G127" s="425"/>
      <c r="H127" s="425"/>
      <c r="I127" s="425"/>
      <c r="J127" s="425"/>
      <c r="K127" s="425"/>
      <c r="L127" s="474"/>
      <c r="M127" s="425"/>
      <c r="N127" s="425"/>
      <c r="O127" s="425"/>
      <c r="P127" s="426"/>
      <c r="Q127" s="425"/>
    </row>
    <row r="128" spans="1:17" s="471" customFormat="1" x14ac:dyDescent="0.2">
      <c r="A128" s="425"/>
      <c r="B128" s="486"/>
      <c r="C128" s="518"/>
      <c r="E128" s="472"/>
      <c r="F128" s="473"/>
      <c r="G128" s="425"/>
      <c r="H128" s="425"/>
      <c r="I128" s="425"/>
      <c r="J128" s="425"/>
      <c r="K128" s="425"/>
      <c r="L128" s="474"/>
      <c r="M128" s="425"/>
      <c r="N128" s="425"/>
      <c r="O128" s="425"/>
      <c r="P128" s="426"/>
      <c r="Q128" s="425"/>
    </row>
    <row r="129" spans="1:17" s="471" customFormat="1" x14ac:dyDescent="0.2">
      <c r="A129" s="425"/>
      <c r="B129" s="486"/>
      <c r="C129" s="518"/>
      <c r="E129" s="472"/>
      <c r="F129" s="473"/>
      <c r="G129" s="425"/>
      <c r="H129" s="425"/>
      <c r="I129" s="425"/>
      <c r="J129" s="425"/>
      <c r="K129" s="425"/>
      <c r="L129" s="474"/>
      <c r="M129" s="425"/>
      <c r="N129" s="425"/>
      <c r="O129" s="425"/>
      <c r="P129" s="426"/>
      <c r="Q129" s="425"/>
    </row>
    <row r="130" spans="1:17" s="471" customFormat="1" x14ac:dyDescent="0.2">
      <c r="A130" s="425"/>
      <c r="B130" s="486"/>
      <c r="C130" s="518"/>
      <c r="E130" s="472"/>
      <c r="F130" s="473"/>
      <c r="G130" s="425"/>
      <c r="H130" s="425"/>
      <c r="I130" s="425"/>
      <c r="J130" s="425"/>
      <c r="K130" s="425"/>
      <c r="L130" s="474"/>
      <c r="M130" s="425"/>
      <c r="N130" s="425"/>
      <c r="O130" s="425"/>
      <c r="P130" s="426"/>
      <c r="Q130" s="425"/>
    </row>
    <row r="131" spans="1:17" s="471" customFormat="1" x14ac:dyDescent="0.2">
      <c r="A131" s="425"/>
      <c r="B131" s="486"/>
      <c r="C131" s="518"/>
      <c r="E131" s="472"/>
      <c r="F131" s="473"/>
      <c r="G131" s="425"/>
      <c r="H131" s="425"/>
      <c r="I131" s="425"/>
      <c r="J131" s="425"/>
      <c r="K131" s="425"/>
      <c r="L131" s="474"/>
      <c r="M131" s="425"/>
      <c r="N131" s="425"/>
      <c r="O131" s="425"/>
      <c r="P131" s="426"/>
      <c r="Q131" s="425"/>
    </row>
    <row r="132" spans="1:17" s="471" customFormat="1" x14ac:dyDescent="0.2">
      <c r="A132" s="425"/>
      <c r="B132" s="486"/>
      <c r="C132" s="518"/>
      <c r="E132" s="472"/>
      <c r="F132" s="473"/>
      <c r="G132" s="425"/>
      <c r="H132" s="425"/>
      <c r="I132" s="425"/>
      <c r="J132" s="425"/>
      <c r="K132" s="425"/>
      <c r="L132" s="474"/>
      <c r="M132" s="425"/>
      <c r="N132" s="425"/>
      <c r="O132" s="425"/>
      <c r="P132" s="426"/>
      <c r="Q132" s="425"/>
    </row>
    <row r="133" spans="1:17" s="471" customFormat="1" x14ac:dyDescent="0.2">
      <c r="A133" s="425"/>
      <c r="B133" s="486"/>
      <c r="C133" s="518"/>
      <c r="E133" s="472"/>
      <c r="F133" s="473"/>
      <c r="G133" s="425"/>
      <c r="H133" s="425"/>
      <c r="I133" s="425"/>
      <c r="J133" s="425"/>
      <c r="K133" s="425"/>
      <c r="L133" s="474"/>
      <c r="M133" s="425"/>
      <c r="N133" s="425"/>
      <c r="O133" s="425"/>
      <c r="P133" s="426"/>
      <c r="Q133" s="425"/>
    </row>
    <row r="134" spans="1:17" s="471" customFormat="1" x14ac:dyDescent="0.2">
      <c r="A134" s="425"/>
      <c r="B134" s="486"/>
      <c r="C134" s="518"/>
      <c r="E134" s="472"/>
      <c r="F134" s="473"/>
      <c r="G134" s="425"/>
      <c r="H134" s="425"/>
      <c r="I134" s="425"/>
      <c r="J134" s="425"/>
      <c r="K134" s="425"/>
      <c r="L134" s="474"/>
      <c r="M134" s="425"/>
      <c r="N134" s="425"/>
      <c r="O134" s="425"/>
      <c r="P134" s="426"/>
      <c r="Q134" s="425"/>
    </row>
    <row r="135" spans="1:17" s="471" customFormat="1" x14ac:dyDescent="0.2">
      <c r="A135" s="425"/>
      <c r="B135" s="486"/>
      <c r="C135" s="518"/>
      <c r="E135" s="472"/>
      <c r="F135" s="473"/>
      <c r="G135" s="425"/>
      <c r="H135" s="425"/>
      <c r="I135" s="425"/>
      <c r="J135" s="425"/>
      <c r="K135" s="425"/>
      <c r="L135" s="474"/>
      <c r="M135" s="425"/>
      <c r="N135" s="425"/>
      <c r="O135" s="425"/>
      <c r="P135" s="426"/>
      <c r="Q135" s="425"/>
    </row>
    <row r="136" spans="1:17" s="471" customFormat="1" x14ac:dyDescent="0.2">
      <c r="A136" s="425"/>
      <c r="B136" s="486"/>
      <c r="C136" s="518"/>
      <c r="E136" s="472"/>
      <c r="F136" s="473"/>
      <c r="G136" s="425"/>
      <c r="H136" s="425"/>
      <c r="I136" s="425"/>
      <c r="J136" s="425"/>
      <c r="K136" s="425"/>
      <c r="L136" s="474"/>
      <c r="M136" s="425"/>
      <c r="N136" s="425"/>
      <c r="O136" s="425"/>
      <c r="P136" s="426"/>
      <c r="Q136" s="425"/>
    </row>
    <row r="137" spans="1:17" s="471" customFormat="1" x14ac:dyDescent="0.2">
      <c r="A137" s="425"/>
      <c r="B137" s="486"/>
      <c r="C137" s="518"/>
      <c r="E137" s="472"/>
      <c r="F137" s="473"/>
      <c r="G137" s="425"/>
      <c r="H137" s="425"/>
      <c r="I137" s="425"/>
      <c r="J137" s="425"/>
      <c r="K137" s="425"/>
      <c r="L137" s="474"/>
      <c r="M137" s="425"/>
      <c r="N137" s="425"/>
      <c r="O137" s="425"/>
      <c r="P137" s="426"/>
      <c r="Q137" s="425"/>
    </row>
    <row r="138" spans="1:17" s="471" customFormat="1" x14ac:dyDescent="0.2">
      <c r="A138" s="425"/>
      <c r="B138" s="486"/>
      <c r="C138" s="518"/>
      <c r="E138" s="472"/>
      <c r="F138" s="473"/>
      <c r="G138" s="425"/>
      <c r="H138" s="425"/>
      <c r="I138" s="425"/>
      <c r="J138" s="425"/>
      <c r="K138" s="425"/>
      <c r="L138" s="474"/>
      <c r="M138" s="425"/>
      <c r="N138" s="425"/>
      <c r="O138" s="425"/>
      <c r="P138" s="426"/>
      <c r="Q138" s="425"/>
    </row>
    <row r="139" spans="1:17" s="471" customFormat="1" x14ac:dyDescent="0.2">
      <c r="A139" s="425"/>
      <c r="B139" s="486"/>
      <c r="C139" s="518"/>
      <c r="E139" s="472"/>
      <c r="F139" s="473"/>
      <c r="G139" s="425"/>
      <c r="H139" s="425"/>
      <c r="I139" s="425"/>
      <c r="J139" s="425"/>
      <c r="K139" s="425"/>
      <c r="L139" s="474"/>
      <c r="M139" s="425"/>
      <c r="N139" s="425"/>
      <c r="O139" s="425"/>
      <c r="P139" s="426"/>
      <c r="Q139" s="425"/>
    </row>
    <row r="140" spans="1:17" s="471" customFormat="1" x14ac:dyDescent="0.2">
      <c r="A140" s="425"/>
      <c r="B140" s="486"/>
      <c r="C140" s="518"/>
      <c r="E140" s="472"/>
      <c r="F140" s="473"/>
      <c r="G140" s="425"/>
      <c r="H140" s="425"/>
      <c r="I140" s="425"/>
      <c r="J140" s="425"/>
      <c r="K140" s="425"/>
      <c r="L140" s="474"/>
      <c r="M140" s="425"/>
      <c r="N140" s="425"/>
      <c r="O140" s="425"/>
      <c r="P140" s="426"/>
      <c r="Q140" s="425"/>
    </row>
    <row r="141" spans="1:17" s="471" customFormat="1" x14ac:dyDescent="0.2">
      <c r="A141" s="425"/>
      <c r="B141" s="486"/>
      <c r="C141" s="518"/>
      <c r="E141" s="472"/>
      <c r="F141" s="473"/>
      <c r="G141" s="425"/>
      <c r="H141" s="425"/>
      <c r="I141" s="425"/>
      <c r="J141" s="425"/>
      <c r="K141" s="425"/>
      <c r="L141" s="474"/>
      <c r="M141" s="425"/>
      <c r="N141" s="425"/>
      <c r="O141" s="425"/>
      <c r="P141" s="426"/>
      <c r="Q141" s="425"/>
    </row>
    <row r="142" spans="1:17" s="471" customFormat="1" x14ac:dyDescent="0.2">
      <c r="A142" s="425"/>
      <c r="B142" s="486"/>
      <c r="C142" s="518"/>
      <c r="E142" s="472"/>
      <c r="F142" s="473"/>
      <c r="G142" s="425"/>
      <c r="H142" s="425"/>
      <c r="I142" s="425"/>
      <c r="J142" s="425"/>
      <c r="K142" s="425"/>
      <c r="L142" s="474"/>
      <c r="M142" s="425"/>
      <c r="N142" s="425"/>
      <c r="O142" s="425"/>
      <c r="P142" s="426"/>
      <c r="Q142" s="425"/>
    </row>
    <row r="143" spans="1:17" s="471" customFormat="1" x14ac:dyDescent="0.2">
      <c r="A143" s="425"/>
      <c r="B143" s="486"/>
      <c r="C143" s="518"/>
      <c r="E143" s="472"/>
      <c r="F143" s="473"/>
      <c r="G143" s="425"/>
      <c r="H143" s="425"/>
      <c r="I143" s="425"/>
      <c r="J143" s="425"/>
      <c r="K143" s="425"/>
      <c r="L143" s="474"/>
      <c r="M143" s="425"/>
      <c r="N143" s="425"/>
      <c r="O143" s="425"/>
      <c r="P143" s="426"/>
      <c r="Q143" s="425"/>
    </row>
    <row r="144" spans="1:17" s="471" customFormat="1" x14ac:dyDescent="0.2">
      <c r="A144" s="425"/>
      <c r="B144" s="486"/>
      <c r="C144" s="518"/>
      <c r="E144" s="472"/>
      <c r="F144" s="473"/>
      <c r="G144" s="425"/>
      <c r="H144" s="425"/>
      <c r="I144" s="425"/>
      <c r="J144" s="425"/>
      <c r="K144" s="425"/>
      <c r="L144" s="474"/>
      <c r="M144" s="425"/>
      <c r="N144" s="425"/>
      <c r="O144" s="425"/>
      <c r="P144" s="426"/>
      <c r="Q144" s="425"/>
    </row>
    <row r="145" spans="1:17" s="471" customFormat="1" x14ac:dyDescent="0.2">
      <c r="A145" s="425"/>
      <c r="B145" s="486"/>
      <c r="C145" s="518"/>
      <c r="E145" s="472"/>
      <c r="F145" s="473"/>
      <c r="G145" s="425"/>
      <c r="H145" s="425"/>
      <c r="I145" s="425"/>
      <c r="J145" s="425"/>
      <c r="K145" s="425"/>
      <c r="L145" s="474"/>
      <c r="M145" s="425"/>
      <c r="N145" s="425"/>
      <c r="O145" s="425"/>
      <c r="P145" s="426"/>
      <c r="Q145" s="425"/>
    </row>
    <row r="146" spans="1:17" s="471" customFormat="1" x14ac:dyDescent="0.2">
      <c r="A146" s="425"/>
      <c r="B146" s="486"/>
      <c r="C146" s="518"/>
      <c r="E146" s="472"/>
      <c r="F146" s="473"/>
      <c r="G146" s="425"/>
      <c r="H146" s="425"/>
      <c r="I146" s="425"/>
      <c r="J146" s="425"/>
      <c r="K146" s="425"/>
      <c r="L146" s="474"/>
      <c r="M146" s="425"/>
      <c r="N146" s="425"/>
      <c r="O146" s="425"/>
      <c r="P146" s="426"/>
      <c r="Q146" s="425"/>
    </row>
    <row r="147" spans="1:17" s="471" customFormat="1" x14ac:dyDescent="0.2">
      <c r="A147" s="425"/>
      <c r="B147" s="486"/>
      <c r="C147" s="518"/>
      <c r="E147" s="472"/>
      <c r="F147" s="473"/>
      <c r="G147" s="425"/>
      <c r="H147" s="425"/>
      <c r="I147" s="425"/>
      <c r="J147" s="425"/>
      <c r="K147" s="425"/>
      <c r="L147" s="474"/>
      <c r="M147" s="425"/>
      <c r="N147" s="425"/>
      <c r="O147" s="425"/>
      <c r="P147" s="426"/>
      <c r="Q147" s="425"/>
    </row>
    <row r="148" spans="1:17" s="471" customFormat="1" x14ac:dyDescent="0.2">
      <c r="A148" s="425"/>
      <c r="B148" s="486"/>
      <c r="C148" s="518"/>
      <c r="E148" s="472"/>
      <c r="F148" s="473"/>
      <c r="G148" s="425"/>
      <c r="H148" s="425"/>
      <c r="I148" s="425"/>
      <c r="J148" s="425"/>
      <c r="K148" s="425"/>
      <c r="L148" s="474"/>
      <c r="M148" s="425"/>
      <c r="N148" s="425"/>
      <c r="O148" s="425"/>
      <c r="P148" s="426"/>
      <c r="Q148" s="425"/>
    </row>
    <row r="149" spans="1:17" s="471" customFormat="1" x14ac:dyDescent="0.2">
      <c r="A149" s="425"/>
      <c r="B149" s="486"/>
      <c r="C149" s="518"/>
      <c r="E149" s="472"/>
      <c r="F149" s="473"/>
      <c r="G149" s="425"/>
      <c r="H149" s="425"/>
      <c r="I149" s="425"/>
      <c r="J149" s="425"/>
      <c r="K149" s="425"/>
      <c r="L149" s="474"/>
      <c r="M149" s="425"/>
      <c r="N149" s="425"/>
      <c r="O149" s="425"/>
      <c r="P149" s="426"/>
      <c r="Q149" s="425"/>
    </row>
    <row r="150" spans="1:17" s="471" customFormat="1" x14ac:dyDescent="0.2">
      <c r="A150" s="425"/>
      <c r="B150" s="486"/>
      <c r="C150" s="518"/>
      <c r="E150" s="472"/>
      <c r="F150" s="473"/>
      <c r="G150" s="425"/>
      <c r="H150" s="425"/>
      <c r="I150" s="425"/>
      <c r="J150" s="425"/>
      <c r="K150" s="425"/>
      <c r="L150" s="474"/>
      <c r="M150" s="425"/>
      <c r="N150" s="425"/>
      <c r="O150" s="425"/>
      <c r="P150" s="426"/>
      <c r="Q150" s="425"/>
    </row>
    <row r="151" spans="1:17" s="471" customFormat="1" x14ac:dyDescent="0.2">
      <c r="A151" s="425"/>
      <c r="B151" s="486"/>
      <c r="C151" s="518"/>
      <c r="E151" s="472"/>
      <c r="F151" s="473"/>
      <c r="G151" s="425"/>
      <c r="H151" s="425"/>
      <c r="I151" s="425"/>
      <c r="J151" s="425"/>
      <c r="K151" s="425"/>
      <c r="L151" s="474"/>
      <c r="M151" s="425"/>
      <c r="N151" s="425"/>
      <c r="O151" s="425"/>
      <c r="P151" s="426"/>
      <c r="Q151" s="425"/>
    </row>
    <row r="152" spans="1:17" s="471" customFormat="1" x14ac:dyDescent="0.2">
      <c r="A152" s="425"/>
      <c r="B152" s="486"/>
      <c r="C152" s="518"/>
      <c r="E152" s="472"/>
      <c r="F152" s="473"/>
      <c r="G152" s="425"/>
      <c r="H152" s="425"/>
      <c r="I152" s="425"/>
      <c r="J152" s="425"/>
      <c r="K152" s="425"/>
      <c r="L152" s="474"/>
      <c r="M152" s="425"/>
      <c r="N152" s="425"/>
      <c r="O152" s="425"/>
      <c r="P152" s="426"/>
      <c r="Q152" s="425"/>
    </row>
    <row r="153" spans="1:17" s="471" customFormat="1" x14ac:dyDescent="0.2">
      <c r="A153" s="425"/>
      <c r="B153" s="486"/>
      <c r="C153" s="518"/>
      <c r="E153" s="472"/>
      <c r="F153" s="473"/>
      <c r="G153" s="425"/>
      <c r="H153" s="425"/>
      <c r="I153" s="425"/>
      <c r="J153" s="425"/>
      <c r="K153" s="425"/>
      <c r="L153" s="474"/>
      <c r="M153" s="425"/>
      <c r="N153" s="425"/>
      <c r="O153" s="425"/>
      <c r="P153" s="426"/>
      <c r="Q153" s="425"/>
    </row>
    <row r="154" spans="1:17" s="471" customFormat="1" x14ac:dyDescent="0.2">
      <c r="A154" s="425"/>
      <c r="B154" s="486"/>
      <c r="C154" s="518"/>
      <c r="E154" s="472"/>
      <c r="F154" s="473"/>
      <c r="G154" s="425"/>
      <c r="H154" s="425"/>
      <c r="I154" s="425"/>
      <c r="J154" s="425"/>
      <c r="K154" s="425"/>
      <c r="L154" s="474"/>
      <c r="M154" s="425"/>
      <c r="N154" s="425"/>
      <c r="O154" s="425"/>
      <c r="P154" s="426"/>
      <c r="Q154" s="425"/>
    </row>
    <row r="155" spans="1:17" s="471" customFormat="1" x14ac:dyDescent="0.2">
      <c r="A155" s="425"/>
      <c r="B155" s="486"/>
      <c r="C155" s="518"/>
      <c r="E155" s="472"/>
      <c r="F155" s="473"/>
      <c r="G155" s="425"/>
      <c r="H155" s="425"/>
      <c r="I155" s="425"/>
      <c r="J155" s="425"/>
      <c r="K155" s="425"/>
      <c r="L155" s="474"/>
      <c r="M155" s="425"/>
      <c r="N155" s="425"/>
      <c r="O155" s="425"/>
      <c r="P155" s="426"/>
      <c r="Q155" s="425"/>
    </row>
    <row r="156" spans="1:17" s="471" customFormat="1" x14ac:dyDescent="0.2">
      <c r="A156" s="425"/>
      <c r="B156" s="486"/>
      <c r="C156" s="518"/>
      <c r="E156" s="472"/>
      <c r="F156" s="473"/>
      <c r="G156" s="425"/>
      <c r="H156" s="425"/>
      <c r="I156" s="425"/>
      <c r="J156" s="425"/>
      <c r="K156" s="425"/>
      <c r="L156" s="474"/>
      <c r="M156" s="425"/>
      <c r="N156" s="425"/>
      <c r="O156" s="425"/>
      <c r="P156" s="426"/>
      <c r="Q156" s="425"/>
    </row>
    <row r="157" spans="1:17" s="471" customFormat="1" x14ac:dyDescent="0.2">
      <c r="A157" s="425"/>
      <c r="B157" s="486"/>
      <c r="C157" s="518"/>
      <c r="E157" s="472"/>
      <c r="F157" s="473"/>
      <c r="G157" s="425"/>
      <c r="H157" s="425"/>
      <c r="I157" s="425"/>
      <c r="J157" s="425"/>
      <c r="K157" s="425"/>
      <c r="L157" s="474"/>
      <c r="M157" s="425"/>
      <c r="N157" s="425"/>
      <c r="O157" s="425"/>
      <c r="P157" s="426"/>
      <c r="Q157" s="425"/>
    </row>
    <row r="158" spans="1:17" s="471" customFormat="1" x14ac:dyDescent="0.2">
      <c r="A158" s="425"/>
      <c r="B158" s="486"/>
      <c r="C158" s="518"/>
      <c r="E158" s="472"/>
      <c r="F158" s="473"/>
      <c r="G158" s="425"/>
      <c r="H158" s="425"/>
      <c r="I158" s="425"/>
      <c r="J158" s="425"/>
      <c r="K158" s="425"/>
      <c r="L158" s="474"/>
      <c r="M158" s="425"/>
      <c r="N158" s="425"/>
      <c r="O158" s="425"/>
      <c r="P158" s="426"/>
      <c r="Q158" s="425"/>
    </row>
    <row r="159" spans="1:17" s="471" customFormat="1" x14ac:dyDescent="0.2">
      <c r="A159" s="425"/>
      <c r="B159" s="486"/>
      <c r="C159" s="518"/>
      <c r="E159" s="472"/>
      <c r="F159" s="473"/>
      <c r="G159" s="425"/>
      <c r="H159" s="425"/>
      <c r="I159" s="425"/>
      <c r="J159" s="425"/>
      <c r="K159" s="425"/>
      <c r="L159" s="474"/>
      <c r="M159" s="425"/>
      <c r="N159" s="425"/>
      <c r="O159" s="425"/>
      <c r="P159" s="426"/>
      <c r="Q159" s="425"/>
    </row>
    <row r="160" spans="1:17" s="471" customFormat="1" x14ac:dyDescent="0.2">
      <c r="A160" s="425"/>
      <c r="B160" s="486"/>
      <c r="C160" s="518"/>
      <c r="E160" s="472"/>
      <c r="F160" s="473"/>
      <c r="G160" s="425"/>
      <c r="H160" s="425"/>
      <c r="I160" s="425"/>
      <c r="J160" s="425"/>
      <c r="K160" s="425"/>
      <c r="L160" s="474"/>
      <c r="M160" s="425"/>
      <c r="N160" s="425"/>
      <c r="O160" s="425"/>
      <c r="P160" s="426"/>
      <c r="Q160" s="425"/>
    </row>
    <row r="161" spans="1:17" s="471" customFormat="1" x14ac:dyDescent="0.2">
      <c r="A161" s="425"/>
      <c r="B161" s="486"/>
      <c r="C161" s="518"/>
      <c r="E161" s="472"/>
      <c r="F161" s="473"/>
      <c r="G161" s="425"/>
      <c r="H161" s="425"/>
      <c r="I161" s="425"/>
      <c r="J161" s="425"/>
      <c r="K161" s="425"/>
      <c r="L161" s="474"/>
      <c r="M161" s="425"/>
      <c r="N161" s="425"/>
      <c r="O161" s="425"/>
      <c r="P161" s="426"/>
      <c r="Q161" s="425"/>
    </row>
    <row r="162" spans="1:17" s="471" customFormat="1" x14ac:dyDescent="0.2">
      <c r="A162" s="425"/>
      <c r="B162" s="486"/>
      <c r="C162" s="518"/>
      <c r="E162" s="472"/>
      <c r="F162" s="473"/>
      <c r="G162" s="425"/>
      <c r="H162" s="425"/>
      <c r="I162" s="425"/>
      <c r="J162" s="425"/>
      <c r="K162" s="425"/>
      <c r="L162" s="474"/>
      <c r="M162" s="425"/>
      <c r="N162" s="425"/>
      <c r="O162" s="425"/>
      <c r="P162" s="426"/>
      <c r="Q162" s="425"/>
    </row>
    <row r="163" spans="1:17" s="471" customFormat="1" x14ac:dyDescent="0.2">
      <c r="A163" s="425"/>
      <c r="B163" s="486"/>
      <c r="C163" s="518"/>
      <c r="E163" s="472"/>
      <c r="F163" s="473"/>
      <c r="G163" s="425"/>
      <c r="H163" s="425"/>
      <c r="I163" s="425"/>
      <c r="J163" s="425"/>
      <c r="K163" s="425"/>
      <c r="L163" s="474"/>
      <c r="M163" s="425"/>
      <c r="N163" s="425"/>
      <c r="O163" s="425"/>
      <c r="P163" s="426"/>
      <c r="Q163" s="425"/>
    </row>
    <row r="164" spans="1:17" s="471" customFormat="1" x14ac:dyDescent="0.2">
      <c r="A164" s="425"/>
      <c r="B164" s="486"/>
      <c r="C164" s="518"/>
      <c r="E164" s="472"/>
      <c r="F164" s="473"/>
      <c r="G164" s="425"/>
      <c r="H164" s="425"/>
      <c r="I164" s="425"/>
      <c r="J164" s="425"/>
      <c r="K164" s="425"/>
      <c r="L164" s="474"/>
      <c r="M164" s="425"/>
      <c r="N164" s="425"/>
      <c r="O164" s="425"/>
      <c r="P164" s="426"/>
      <c r="Q164" s="425"/>
    </row>
    <row r="165" spans="1:17" s="471" customFormat="1" x14ac:dyDescent="0.2">
      <c r="A165" s="425"/>
      <c r="B165" s="486"/>
      <c r="C165" s="518"/>
      <c r="E165" s="472"/>
      <c r="F165" s="473"/>
      <c r="G165" s="425"/>
      <c r="H165" s="425"/>
      <c r="I165" s="425"/>
      <c r="J165" s="425"/>
      <c r="K165" s="425"/>
      <c r="L165" s="474"/>
      <c r="M165" s="425"/>
      <c r="N165" s="425"/>
      <c r="O165" s="425"/>
      <c r="P165" s="426"/>
      <c r="Q165" s="425"/>
    </row>
    <row r="166" spans="1:17" s="471" customFormat="1" x14ac:dyDescent="0.2">
      <c r="A166" s="425"/>
      <c r="B166" s="486"/>
      <c r="C166" s="518"/>
      <c r="E166" s="472"/>
      <c r="F166" s="473"/>
      <c r="G166" s="425"/>
      <c r="H166" s="425"/>
      <c r="I166" s="425"/>
      <c r="J166" s="425"/>
      <c r="K166" s="425"/>
      <c r="L166" s="474"/>
      <c r="M166" s="425"/>
      <c r="N166" s="425"/>
      <c r="O166" s="425"/>
      <c r="P166" s="426"/>
      <c r="Q166" s="425"/>
    </row>
    <row r="167" spans="1:17" s="471" customFormat="1" x14ac:dyDescent="0.2">
      <c r="A167" s="425"/>
      <c r="B167" s="486"/>
      <c r="C167" s="518"/>
      <c r="E167" s="472"/>
      <c r="F167" s="473"/>
      <c r="G167" s="425"/>
      <c r="H167" s="425"/>
      <c r="I167" s="425"/>
      <c r="J167" s="425"/>
      <c r="K167" s="425"/>
      <c r="L167" s="474"/>
      <c r="M167" s="425"/>
      <c r="N167" s="425"/>
      <c r="O167" s="425"/>
      <c r="P167" s="426"/>
      <c r="Q167" s="425"/>
    </row>
    <row r="168" spans="1:17" s="471" customFormat="1" x14ac:dyDescent="0.2">
      <c r="A168" s="425"/>
      <c r="B168" s="486"/>
      <c r="C168" s="518"/>
      <c r="E168" s="472"/>
      <c r="F168" s="473"/>
      <c r="G168" s="425"/>
      <c r="H168" s="425"/>
      <c r="I168" s="425"/>
      <c r="J168" s="425"/>
      <c r="K168" s="425"/>
      <c r="L168" s="474"/>
      <c r="M168" s="425"/>
      <c r="N168" s="425"/>
      <c r="O168" s="425"/>
      <c r="P168" s="426"/>
      <c r="Q168" s="425"/>
    </row>
    <row r="169" spans="1:17" s="471" customFormat="1" x14ac:dyDescent="0.2">
      <c r="A169" s="425"/>
      <c r="B169" s="486"/>
      <c r="C169" s="518"/>
      <c r="E169" s="472"/>
      <c r="F169" s="473"/>
      <c r="G169" s="425"/>
      <c r="H169" s="425"/>
      <c r="I169" s="425"/>
      <c r="J169" s="425"/>
      <c r="K169" s="425"/>
      <c r="L169" s="474"/>
      <c r="M169" s="425"/>
      <c r="N169" s="425"/>
      <c r="O169" s="425"/>
      <c r="P169" s="426"/>
      <c r="Q169" s="425"/>
    </row>
    <row r="170" spans="1:17" s="471" customFormat="1" x14ac:dyDescent="0.2">
      <c r="A170" s="425"/>
      <c r="B170" s="486"/>
      <c r="C170" s="518"/>
      <c r="E170" s="472"/>
      <c r="F170" s="473"/>
      <c r="G170" s="425"/>
      <c r="H170" s="425"/>
      <c r="I170" s="425"/>
      <c r="J170" s="425"/>
      <c r="K170" s="425"/>
      <c r="L170" s="474"/>
      <c r="M170" s="425"/>
      <c r="N170" s="425"/>
      <c r="O170" s="425"/>
      <c r="P170" s="426"/>
      <c r="Q170" s="425"/>
    </row>
    <row r="171" spans="1:17" s="471" customFormat="1" x14ac:dyDescent="0.2">
      <c r="A171" s="425"/>
      <c r="B171" s="486"/>
      <c r="C171" s="518"/>
      <c r="E171" s="472"/>
      <c r="F171" s="473"/>
      <c r="G171" s="425"/>
      <c r="H171" s="425"/>
      <c r="I171" s="425"/>
      <c r="J171" s="425"/>
      <c r="K171" s="425"/>
      <c r="L171" s="474"/>
      <c r="M171" s="425"/>
      <c r="N171" s="425"/>
      <c r="O171" s="425"/>
      <c r="P171" s="426"/>
      <c r="Q171" s="425"/>
    </row>
    <row r="172" spans="1:17" s="471" customFormat="1" x14ac:dyDescent="0.2">
      <c r="A172" s="425"/>
      <c r="B172" s="486"/>
      <c r="C172" s="518"/>
      <c r="E172" s="472"/>
      <c r="F172" s="473"/>
      <c r="G172" s="425"/>
      <c r="H172" s="425"/>
      <c r="I172" s="425"/>
      <c r="J172" s="425"/>
      <c r="K172" s="425"/>
      <c r="L172" s="474"/>
      <c r="M172" s="425"/>
      <c r="N172" s="425"/>
      <c r="O172" s="425"/>
      <c r="P172" s="426"/>
      <c r="Q172" s="425"/>
    </row>
    <row r="173" spans="1:17" s="471" customFormat="1" x14ac:dyDescent="0.2">
      <c r="A173" s="425"/>
      <c r="B173" s="486"/>
      <c r="C173" s="518"/>
      <c r="E173" s="472"/>
      <c r="F173" s="473"/>
      <c r="G173" s="425"/>
      <c r="H173" s="425"/>
      <c r="I173" s="425"/>
      <c r="J173" s="425"/>
      <c r="K173" s="425"/>
      <c r="L173" s="474"/>
      <c r="M173" s="425"/>
      <c r="N173" s="425"/>
      <c r="O173" s="425"/>
      <c r="P173" s="426"/>
      <c r="Q173" s="425"/>
    </row>
    <row r="174" spans="1:17" s="471" customFormat="1" x14ac:dyDescent="0.2">
      <c r="A174" s="425"/>
      <c r="B174" s="486"/>
      <c r="C174" s="518"/>
      <c r="E174" s="472"/>
      <c r="F174" s="473"/>
      <c r="G174" s="425"/>
      <c r="H174" s="425"/>
      <c r="I174" s="425"/>
      <c r="J174" s="425"/>
      <c r="K174" s="425"/>
      <c r="L174" s="474"/>
      <c r="M174" s="425"/>
      <c r="N174" s="425"/>
      <c r="O174" s="425"/>
      <c r="P174" s="426"/>
      <c r="Q174" s="425"/>
    </row>
    <row r="175" spans="1:17" s="471" customFormat="1" x14ac:dyDescent="0.2">
      <c r="A175" s="425"/>
      <c r="B175" s="486"/>
      <c r="C175" s="518"/>
      <c r="E175" s="472"/>
      <c r="F175" s="473"/>
      <c r="G175" s="425"/>
      <c r="H175" s="425"/>
      <c r="I175" s="425"/>
      <c r="J175" s="425"/>
      <c r="K175" s="425"/>
      <c r="L175" s="474"/>
      <c r="M175" s="425"/>
      <c r="N175" s="425"/>
      <c r="O175" s="425"/>
      <c r="P175" s="426"/>
      <c r="Q175" s="425"/>
    </row>
    <row r="176" spans="1:17" s="471" customFormat="1" x14ac:dyDescent="0.2">
      <c r="A176" s="425"/>
      <c r="B176" s="486"/>
      <c r="C176" s="518"/>
      <c r="E176" s="472"/>
      <c r="F176" s="473"/>
      <c r="G176" s="425"/>
      <c r="H176" s="425"/>
      <c r="I176" s="425"/>
      <c r="J176" s="425"/>
      <c r="K176" s="425"/>
      <c r="L176" s="474"/>
      <c r="M176" s="425"/>
      <c r="N176" s="425"/>
      <c r="O176" s="425"/>
      <c r="P176" s="426"/>
      <c r="Q176" s="425"/>
    </row>
    <row r="177" spans="1:17" s="471" customFormat="1" x14ac:dyDescent="0.2">
      <c r="A177" s="425"/>
      <c r="B177" s="486"/>
      <c r="C177" s="518"/>
      <c r="E177" s="472"/>
      <c r="F177" s="473"/>
      <c r="G177" s="425"/>
      <c r="H177" s="425"/>
      <c r="I177" s="425"/>
      <c r="J177" s="425"/>
      <c r="K177" s="425"/>
      <c r="L177" s="474"/>
      <c r="M177" s="425"/>
      <c r="N177" s="425"/>
      <c r="O177" s="425"/>
      <c r="P177" s="426"/>
      <c r="Q177" s="425"/>
    </row>
    <row r="178" spans="1:17" s="471" customFormat="1" x14ac:dyDescent="0.2">
      <c r="A178" s="425"/>
      <c r="B178" s="486"/>
      <c r="C178" s="518"/>
      <c r="E178" s="472"/>
      <c r="F178" s="473"/>
      <c r="G178" s="425"/>
      <c r="H178" s="425"/>
      <c r="I178" s="425"/>
      <c r="J178" s="425"/>
      <c r="K178" s="425"/>
      <c r="L178" s="474"/>
      <c r="M178" s="425"/>
      <c r="N178" s="425"/>
      <c r="O178" s="425"/>
      <c r="P178" s="426"/>
      <c r="Q178" s="425"/>
    </row>
    <row r="179" spans="1:17" s="471" customFormat="1" x14ac:dyDescent="0.2">
      <c r="A179" s="425"/>
      <c r="B179" s="486"/>
      <c r="C179" s="518"/>
      <c r="E179" s="472"/>
      <c r="F179" s="473"/>
      <c r="G179" s="425"/>
      <c r="H179" s="425"/>
      <c r="I179" s="425"/>
      <c r="J179" s="425"/>
      <c r="K179" s="425"/>
      <c r="L179" s="474"/>
      <c r="M179" s="425"/>
      <c r="N179" s="425"/>
      <c r="O179" s="425"/>
      <c r="P179" s="426"/>
      <c r="Q179" s="425"/>
    </row>
    <row r="180" spans="1:17" s="471" customFormat="1" x14ac:dyDescent="0.2">
      <c r="A180" s="425"/>
      <c r="B180" s="486"/>
      <c r="C180" s="518"/>
      <c r="E180" s="472"/>
      <c r="F180" s="473"/>
      <c r="G180" s="425"/>
      <c r="H180" s="425"/>
      <c r="I180" s="425"/>
      <c r="J180" s="425"/>
      <c r="K180" s="425"/>
      <c r="L180" s="474"/>
      <c r="M180" s="425"/>
      <c r="N180" s="425"/>
      <c r="O180" s="425"/>
      <c r="P180" s="426"/>
      <c r="Q180" s="425"/>
    </row>
    <row r="181" spans="1:17" s="471" customFormat="1" x14ac:dyDescent="0.2">
      <c r="A181" s="425"/>
      <c r="B181" s="486"/>
      <c r="C181" s="518"/>
      <c r="E181" s="472"/>
      <c r="F181" s="473"/>
      <c r="G181" s="425"/>
      <c r="H181" s="425"/>
      <c r="I181" s="425"/>
      <c r="J181" s="425"/>
      <c r="K181" s="425"/>
      <c r="L181" s="474"/>
      <c r="M181" s="425"/>
      <c r="N181" s="425"/>
      <c r="O181" s="425"/>
      <c r="P181" s="426"/>
      <c r="Q181" s="425"/>
    </row>
    <row r="182" spans="1:17" s="471" customFormat="1" x14ac:dyDescent="0.2">
      <c r="A182" s="425"/>
      <c r="B182" s="486"/>
      <c r="C182" s="518"/>
      <c r="E182" s="472"/>
      <c r="F182" s="473"/>
      <c r="G182" s="425"/>
      <c r="H182" s="425"/>
      <c r="I182" s="425"/>
      <c r="J182" s="425"/>
      <c r="K182" s="425"/>
      <c r="L182" s="474"/>
      <c r="M182" s="425"/>
      <c r="N182" s="425"/>
      <c r="O182" s="425"/>
      <c r="P182" s="426"/>
      <c r="Q182" s="425"/>
    </row>
    <row r="183" spans="1:17" s="471" customFormat="1" x14ac:dyDescent="0.2">
      <c r="A183" s="425"/>
      <c r="B183" s="486"/>
      <c r="C183" s="518"/>
      <c r="E183" s="472"/>
      <c r="F183" s="473"/>
      <c r="G183" s="425"/>
      <c r="H183" s="425"/>
      <c r="I183" s="425"/>
      <c r="J183" s="425"/>
      <c r="K183" s="425"/>
      <c r="L183" s="474"/>
      <c r="M183" s="425"/>
      <c r="N183" s="425"/>
      <c r="O183" s="425"/>
      <c r="P183" s="426"/>
      <c r="Q183" s="425"/>
    </row>
    <row r="184" spans="1:17" s="471" customFormat="1" x14ac:dyDescent="0.2">
      <c r="A184" s="425"/>
      <c r="B184" s="486"/>
      <c r="C184" s="518"/>
      <c r="E184" s="472"/>
      <c r="F184" s="473"/>
      <c r="G184" s="425"/>
      <c r="H184" s="425"/>
      <c r="I184" s="425"/>
      <c r="J184" s="425"/>
      <c r="K184" s="425"/>
      <c r="L184" s="474"/>
      <c r="M184" s="425"/>
      <c r="N184" s="425"/>
      <c r="O184" s="425"/>
      <c r="P184" s="426"/>
      <c r="Q184" s="425"/>
    </row>
    <row r="185" spans="1:17" s="471" customFormat="1" x14ac:dyDescent="0.2">
      <c r="A185" s="425"/>
      <c r="B185" s="486"/>
      <c r="C185" s="518"/>
      <c r="E185" s="472"/>
      <c r="F185" s="473"/>
      <c r="G185" s="425"/>
      <c r="H185" s="425"/>
      <c r="I185" s="425"/>
      <c r="J185" s="425"/>
      <c r="K185" s="425"/>
      <c r="L185" s="474"/>
      <c r="M185" s="425"/>
      <c r="N185" s="425"/>
      <c r="O185" s="425"/>
      <c r="P185" s="426"/>
      <c r="Q185" s="425"/>
    </row>
    <row r="186" spans="1:17" s="471" customFormat="1" x14ac:dyDescent="0.2">
      <c r="A186" s="425"/>
      <c r="B186" s="486"/>
      <c r="C186" s="518"/>
      <c r="E186" s="472"/>
      <c r="F186" s="473"/>
      <c r="G186" s="425"/>
      <c r="H186" s="425"/>
      <c r="I186" s="425"/>
      <c r="J186" s="425"/>
      <c r="K186" s="425"/>
      <c r="L186" s="474"/>
      <c r="M186" s="425"/>
      <c r="N186" s="425"/>
      <c r="O186" s="425"/>
      <c r="P186" s="426"/>
      <c r="Q186" s="425"/>
    </row>
    <row r="187" spans="1:17" s="471" customFormat="1" x14ac:dyDescent="0.2">
      <c r="A187" s="425"/>
      <c r="B187" s="486"/>
      <c r="C187" s="518"/>
      <c r="E187" s="472"/>
      <c r="F187" s="473"/>
      <c r="G187" s="425"/>
      <c r="H187" s="425"/>
      <c r="I187" s="425"/>
      <c r="J187" s="425"/>
      <c r="K187" s="425"/>
      <c r="L187" s="474"/>
      <c r="M187" s="425"/>
      <c r="N187" s="425"/>
      <c r="O187" s="425"/>
      <c r="P187" s="426"/>
      <c r="Q187" s="425"/>
    </row>
    <row r="188" spans="1:17" s="471" customFormat="1" x14ac:dyDescent="0.2">
      <c r="A188" s="425"/>
      <c r="B188" s="486"/>
      <c r="C188" s="518"/>
      <c r="E188" s="472"/>
      <c r="F188" s="473"/>
      <c r="G188" s="425"/>
      <c r="H188" s="425"/>
      <c r="I188" s="425"/>
      <c r="J188" s="425"/>
      <c r="K188" s="425"/>
      <c r="L188" s="474"/>
      <c r="M188" s="425"/>
      <c r="N188" s="425"/>
      <c r="O188" s="425"/>
      <c r="P188" s="426"/>
      <c r="Q188" s="425"/>
    </row>
    <row r="189" spans="1:17" s="471" customFormat="1" x14ac:dyDescent="0.2">
      <c r="A189" s="425"/>
      <c r="B189" s="486"/>
      <c r="C189" s="518"/>
      <c r="E189" s="472"/>
      <c r="F189" s="473"/>
      <c r="G189" s="425"/>
      <c r="H189" s="425"/>
      <c r="I189" s="425"/>
      <c r="J189" s="425"/>
      <c r="K189" s="425"/>
      <c r="L189" s="474"/>
      <c r="M189" s="425"/>
      <c r="N189" s="425"/>
      <c r="O189" s="425"/>
      <c r="P189" s="426"/>
      <c r="Q189" s="425"/>
    </row>
    <row r="190" spans="1:17" s="471" customFormat="1" x14ac:dyDescent="0.2">
      <c r="A190" s="425"/>
      <c r="B190" s="486"/>
      <c r="C190" s="518"/>
      <c r="E190" s="472"/>
      <c r="F190" s="473"/>
      <c r="G190" s="425"/>
      <c r="H190" s="425"/>
      <c r="I190" s="425"/>
      <c r="J190" s="425"/>
      <c r="K190" s="425"/>
      <c r="L190" s="474"/>
      <c r="M190" s="425"/>
      <c r="N190" s="425"/>
      <c r="O190" s="425"/>
      <c r="P190" s="426"/>
      <c r="Q190" s="425"/>
    </row>
    <row r="191" spans="1:17" s="471" customFormat="1" x14ac:dyDescent="0.2">
      <c r="A191" s="425"/>
      <c r="B191" s="486"/>
      <c r="C191" s="518"/>
      <c r="E191" s="472"/>
      <c r="F191" s="473"/>
      <c r="G191" s="425"/>
      <c r="H191" s="425"/>
      <c r="I191" s="425"/>
      <c r="J191" s="425"/>
      <c r="K191" s="425"/>
      <c r="L191" s="474"/>
      <c r="M191" s="425"/>
      <c r="N191" s="425"/>
      <c r="O191" s="425"/>
      <c r="P191" s="426"/>
      <c r="Q191" s="425"/>
    </row>
    <row r="192" spans="1:17" s="471" customFormat="1" x14ac:dyDescent="0.2">
      <c r="A192" s="425"/>
      <c r="B192" s="486"/>
      <c r="C192" s="518"/>
      <c r="E192" s="472"/>
      <c r="F192" s="473"/>
      <c r="G192" s="425"/>
      <c r="H192" s="425"/>
      <c r="I192" s="425"/>
      <c r="J192" s="425"/>
      <c r="K192" s="425"/>
      <c r="L192" s="474"/>
      <c r="M192" s="425"/>
      <c r="N192" s="425"/>
      <c r="O192" s="425"/>
      <c r="P192" s="426"/>
      <c r="Q192" s="425"/>
    </row>
    <row r="193" spans="1:17" s="471" customFormat="1" x14ac:dyDescent="0.2">
      <c r="A193" s="425"/>
      <c r="B193" s="486"/>
      <c r="C193" s="518"/>
      <c r="E193" s="472"/>
      <c r="F193" s="473"/>
      <c r="G193" s="425"/>
      <c r="H193" s="425"/>
      <c r="I193" s="425"/>
      <c r="J193" s="425"/>
      <c r="K193" s="425"/>
      <c r="L193" s="474"/>
      <c r="M193" s="425"/>
      <c r="N193" s="425"/>
      <c r="O193" s="425"/>
      <c r="P193" s="426"/>
      <c r="Q193" s="425"/>
    </row>
    <row r="194" spans="1:17" s="471" customFormat="1" x14ac:dyDescent="0.2">
      <c r="A194" s="425"/>
      <c r="B194" s="486"/>
      <c r="C194" s="518"/>
      <c r="E194" s="472"/>
      <c r="F194" s="473"/>
      <c r="G194" s="425"/>
      <c r="H194" s="425"/>
      <c r="I194" s="425"/>
      <c r="J194" s="425"/>
      <c r="K194" s="425"/>
      <c r="L194" s="474"/>
      <c r="M194" s="425"/>
      <c r="N194" s="425"/>
      <c r="O194" s="425"/>
      <c r="P194" s="426"/>
      <c r="Q194" s="425"/>
    </row>
    <row r="195" spans="1:17" s="471" customFormat="1" x14ac:dyDescent="0.2">
      <c r="A195" s="425"/>
      <c r="B195" s="486"/>
      <c r="C195" s="518"/>
      <c r="E195" s="472"/>
      <c r="F195" s="473"/>
      <c r="G195" s="425"/>
      <c r="H195" s="425"/>
      <c r="I195" s="425"/>
      <c r="J195" s="425"/>
      <c r="K195" s="425"/>
      <c r="L195" s="474"/>
      <c r="M195" s="425"/>
      <c r="N195" s="425"/>
      <c r="O195" s="425"/>
      <c r="P195" s="426"/>
      <c r="Q195" s="425"/>
    </row>
    <row r="196" spans="1:17" s="471" customFormat="1" x14ac:dyDescent="0.2">
      <c r="A196" s="425"/>
      <c r="B196" s="486"/>
      <c r="C196" s="518"/>
      <c r="E196" s="472"/>
      <c r="F196" s="473"/>
      <c r="G196" s="425"/>
      <c r="H196" s="425"/>
      <c r="I196" s="425"/>
      <c r="J196" s="425"/>
      <c r="K196" s="425"/>
      <c r="L196" s="474"/>
      <c r="M196" s="425"/>
      <c r="N196" s="425"/>
      <c r="O196" s="425"/>
      <c r="P196" s="426"/>
      <c r="Q196" s="425"/>
    </row>
    <row r="197" spans="1:17" s="471" customFormat="1" x14ac:dyDescent="0.2">
      <c r="A197" s="425"/>
      <c r="B197" s="486"/>
      <c r="C197" s="518"/>
      <c r="E197" s="472"/>
      <c r="F197" s="473"/>
      <c r="G197" s="425"/>
      <c r="H197" s="425"/>
      <c r="I197" s="425"/>
      <c r="J197" s="425"/>
      <c r="K197" s="425"/>
      <c r="L197" s="474"/>
      <c r="M197" s="425"/>
      <c r="N197" s="425"/>
      <c r="O197" s="425"/>
      <c r="P197" s="426"/>
      <c r="Q197" s="425"/>
    </row>
    <row r="198" spans="1:17" s="471" customFormat="1" x14ac:dyDescent="0.2">
      <c r="A198" s="425"/>
      <c r="B198" s="486"/>
      <c r="C198" s="518"/>
      <c r="E198" s="472"/>
      <c r="F198" s="473"/>
      <c r="G198" s="425"/>
      <c r="H198" s="425"/>
      <c r="I198" s="425"/>
      <c r="J198" s="425"/>
      <c r="K198" s="425"/>
      <c r="L198" s="474"/>
      <c r="M198" s="425"/>
      <c r="N198" s="425"/>
      <c r="O198" s="425"/>
      <c r="P198" s="426"/>
      <c r="Q198" s="425"/>
    </row>
    <row r="199" spans="1:17" s="471" customFormat="1" x14ac:dyDescent="0.2">
      <c r="A199" s="425"/>
      <c r="B199" s="486"/>
      <c r="C199" s="518"/>
      <c r="E199" s="472"/>
      <c r="F199" s="473"/>
      <c r="G199" s="425"/>
      <c r="H199" s="425"/>
      <c r="I199" s="425"/>
      <c r="J199" s="425"/>
      <c r="K199" s="425"/>
      <c r="L199" s="474"/>
      <c r="M199" s="425"/>
      <c r="N199" s="425"/>
      <c r="O199" s="425"/>
      <c r="P199" s="426"/>
      <c r="Q199" s="425"/>
    </row>
    <row r="200" spans="1:17" s="471" customFormat="1" x14ac:dyDescent="0.2">
      <c r="A200" s="425"/>
      <c r="B200" s="486"/>
      <c r="C200" s="518"/>
      <c r="E200" s="472"/>
      <c r="F200" s="473"/>
      <c r="G200" s="425"/>
      <c r="H200" s="425"/>
      <c r="I200" s="425"/>
      <c r="J200" s="425"/>
      <c r="K200" s="425"/>
      <c r="L200" s="474"/>
      <c r="M200" s="425"/>
      <c r="N200" s="425"/>
      <c r="O200" s="425"/>
      <c r="P200" s="426"/>
      <c r="Q200" s="425"/>
    </row>
    <row r="201" spans="1:17" s="471" customFormat="1" x14ac:dyDescent="0.2">
      <c r="A201" s="425"/>
      <c r="B201" s="486"/>
      <c r="C201" s="518"/>
      <c r="E201" s="472"/>
      <c r="F201" s="473"/>
      <c r="G201" s="425"/>
      <c r="H201" s="425"/>
      <c r="I201" s="425"/>
      <c r="J201" s="425"/>
      <c r="K201" s="425"/>
      <c r="L201" s="474"/>
      <c r="M201" s="425"/>
      <c r="N201" s="425"/>
      <c r="O201" s="425"/>
      <c r="P201" s="426"/>
      <c r="Q201" s="425"/>
    </row>
    <row r="202" spans="1:17" s="471" customFormat="1" x14ac:dyDescent="0.2">
      <c r="A202" s="425"/>
      <c r="B202" s="486"/>
      <c r="C202" s="518"/>
      <c r="E202" s="472"/>
      <c r="F202" s="473"/>
      <c r="G202" s="425"/>
      <c r="H202" s="425"/>
      <c r="I202" s="425"/>
      <c r="J202" s="425"/>
      <c r="K202" s="425"/>
      <c r="L202" s="474"/>
      <c r="M202" s="425"/>
      <c r="N202" s="425"/>
      <c r="O202" s="425"/>
      <c r="P202" s="426"/>
      <c r="Q202" s="425"/>
    </row>
    <row r="203" spans="1:17" s="471" customFormat="1" x14ac:dyDescent="0.2">
      <c r="A203" s="425"/>
      <c r="B203" s="486"/>
      <c r="C203" s="518"/>
      <c r="E203" s="472"/>
      <c r="F203" s="473"/>
      <c r="G203" s="425"/>
      <c r="H203" s="425"/>
      <c r="I203" s="425"/>
      <c r="J203" s="425"/>
      <c r="K203" s="425"/>
      <c r="L203" s="474"/>
      <c r="M203" s="425"/>
      <c r="N203" s="425"/>
      <c r="O203" s="425"/>
      <c r="P203" s="426"/>
      <c r="Q203" s="425"/>
    </row>
    <row r="204" spans="1:17" s="471" customFormat="1" x14ac:dyDescent="0.2">
      <c r="A204" s="425"/>
      <c r="B204" s="486"/>
      <c r="C204" s="518"/>
      <c r="E204" s="472"/>
      <c r="F204" s="473"/>
      <c r="G204" s="425"/>
      <c r="H204" s="425"/>
      <c r="I204" s="425"/>
      <c r="J204" s="425"/>
      <c r="K204" s="425"/>
      <c r="L204" s="474"/>
      <c r="M204" s="425"/>
      <c r="N204" s="425"/>
      <c r="O204" s="425"/>
      <c r="P204" s="426"/>
      <c r="Q204" s="425"/>
    </row>
    <row r="205" spans="1:17" s="471" customFormat="1" x14ac:dyDescent="0.2">
      <c r="A205" s="425"/>
      <c r="B205" s="486"/>
      <c r="C205" s="518"/>
      <c r="E205" s="472"/>
      <c r="F205" s="473"/>
      <c r="G205" s="425"/>
      <c r="H205" s="425"/>
      <c r="I205" s="425"/>
      <c r="J205" s="425"/>
      <c r="K205" s="425"/>
      <c r="L205" s="474"/>
      <c r="M205" s="425"/>
      <c r="N205" s="425"/>
      <c r="O205" s="425"/>
      <c r="P205" s="426"/>
      <c r="Q205" s="425"/>
    </row>
    <row r="206" spans="1:17" s="471" customFormat="1" x14ac:dyDescent="0.2">
      <c r="A206" s="425"/>
      <c r="B206" s="486"/>
      <c r="C206" s="518"/>
      <c r="E206" s="472"/>
      <c r="F206" s="473"/>
      <c r="G206" s="425"/>
      <c r="H206" s="425"/>
      <c r="I206" s="425"/>
      <c r="J206" s="425"/>
      <c r="K206" s="425"/>
      <c r="L206" s="474"/>
      <c r="M206" s="425"/>
      <c r="N206" s="425"/>
      <c r="O206" s="425"/>
      <c r="P206" s="426"/>
      <c r="Q206" s="425"/>
    </row>
    <row r="207" spans="1:17" s="471" customFormat="1" x14ac:dyDescent="0.2">
      <c r="A207" s="425"/>
      <c r="B207" s="486"/>
      <c r="C207" s="518"/>
      <c r="E207" s="472"/>
      <c r="F207" s="473"/>
      <c r="G207" s="425"/>
      <c r="H207" s="425"/>
      <c r="I207" s="425"/>
      <c r="J207" s="425"/>
      <c r="K207" s="425"/>
      <c r="L207" s="474"/>
      <c r="M207" s="425"/>
      <c r="N207" s="425"/>
      <c r="O207" s="425"/>
      <c r="P207" s="426"/>
      <c r="Q207" s="425"/>
    </row>
    <row r="208" spans="1:17" s="471" customFormat="1" x14ac:dyDescent="0.2">
      <c r="A208" s="425"/>
      <c r="B208" s="486"/>
      <c r="C208" s="518"/>
      <c r="E208" s="472"/>
      <c r="F208" s="473"/>
      <c r="G208" s="425"/>
      <c r="H208" s="425"/>
      <c r="I208" s="425"/>
      <c r="J208" s="425"/>
      <c r="K208" s="425"/>
      <c r="L208" s="474"/>
      <c r="M208" s="425"/>
      <c r="N208" s="425"/>
      <c r="O208" s="425"/>
      <c r="P208" s="426"/>
      <c r="Q208" s="425"/>
    </row>
    <row r="209" spans="1:17" s="471" customFormat="1" x14ac:dyDescent="0.2">
      <c r="A209" s="425"/>
      <c r="B209" s="486"/>
      <c r="C209" s="518"/>
      <c r="E209" s="472"/>
      <c r="F209" s="473"/>
      <c r="G209" s="425"/>
      <c r="H209" s="425"/>
      <c r="I209" s="425"/>
      <c r="J209" s="425"/>
      <c r="K209" s="425"/>
      <c r="L209" s="474"/>
      <c r="M209" s="425"/>
      <c r="N209" s="425"/>
      <c r="O209" s="425"/>
      <c r="P209" s="426"/>
      <c r="Q209" s="425"/>
    </row>
  </sheetData>
  <sortState ref="B48:H64">
    <sortCondition ref="H48:H64"/>
  </sortState>
  <mergeCells count="15">
    <mergeCell ref="A1:M1"/>
    <mergeCell ref="A3:A4"/>
    <mergeCell ref="B3:B4"/>
    <mergeCell ref="C3:C4"/>
    <mergeCell ref="D3:D4"/>
    <mergeCell ref="E3:E4"/>
    <mergeCell ref="H3:H4"/>
    <mergeCell ref="M46:M47"/>
    <mergeCell ref="M3:M4"/>
    <mergeCell ref="A46:A47"/>
    <mergeCell ref="B46:B47"/>
    <mergeCell ref="C46:C47"/>
    <mergeCell ref="D46:D47"/>
    <mergeCell ref="E46:E47"/>
    <mergeCell ref="H46:H47"/>
  </mergeCells>
  <conditionalFormatting sqref="H42 H5:H8 H49:H57 H37:H38 H59:H64 H10:H35">
    <cfRule type="cellIs" dxfId="139" priority="39" stopIfTrue="1" operator="equal">
      <formula>"Dropped"</formula>
    </cfRule>
    <cfRule type="cellIs" dxfId="138" priority="40" stopIfTrue="1" operator="equal">
      <formula>"Left"</formula>
    </cfRule>
    <cfRule type="cellIs" dxfId="137" priority="41" stopIfTrue="1" operator="equal">
      <formula>"Incomplete"</formula>
    </cfRule>
    <cfRule type="cellIs" dxfId="136" priority="42" stopIfTrue="1" operator="equal">
      <formula>"Complete"</formula>
    </cfRule>
  </conditionalFormatting>
  <conditionalFormatting sqref="H58">
    <cfRule type="cellIs" dxfId="135" priority="23" stopIfTrue="1" operator="equal">
      <formula>"Dropped"</formula>
    </cfRule>
    <cfRule type="cellIs" dxfId="134" priority="24" stopIfTrue="1" operator="equal">
      <formula>"Left"</formula>
    </cfRule>
    <cfRule type="cellIs" dxfId="133" priority="25" stopIfTrue="1" operator="equal">
      <formula>"Incomplete"</formula>
    </cfRule>
    <cfRule type="cellIs" dxfId="132" priority="26" stopIfTrue="1" operator="equal">
      <formula>"Complete"</formula>
    </cfRule>
  </conditionalFormatting>
  <conditionalFormatting sqref="H48">
    <cfRule type="cellIs" dxfId="131" priority="17" stopIfTrue="1" operator="equal">
      <formula>"Dropped"</formula>
    </cfRule>
    <cfRule type="cellIs" dxfId="130" priority="18" stopIfTrue="1" operator="equal">
      <formula>"Left"</formula>
    </cfRule>
    <cfRule type="cellIs" dxfId="129" priority="19" stopIfTrue="1" operator="equal">
      <formula>"Incomplete"</formula>
    </cfRule>
    <cfRule type="cellIs" dxfId="128" priority="20" stopIfTrue="1" operator="equal">
      <formula>"Complete"</formula>
    </cfRule>
  </conditionalFormatting>
  <conditionalFormatting sqref="H36">
    <cfRule type="cellIs" dxfId="127" priority="11" stopIfTrue="1" operator="equal">
      <formula>"Dropped"</formula>
    </cfRule>
    <cfRule type="cellIs" dxfId="126" priority="12" stopIfTrue="1" operator="equal">
      <formula>"Left"</formula>
    </cfRule>
    <cfRule type="cellIs" dxfId="125" priority="13" stopIfTrue="1" operator="equal">
      <formula>"Incomplete"</formula>
    </cfRule>
    <cfRule type="cellIs" dxfId="124" priority="14" stopIfTrue="1" operator="equal">
      <formula>"Complete"</formula>
    </cfRule>
  </conditionalFormatting>
  <conditionalFormatting sqref="H9">
    <cfRule type="cellIs" dxfId="123" priority="5" stopIfTrue="1" operator="equal">
      <formula>"Dropped"</formula>
    </cfRule>
    <cfRule type="cellIs" dxfId="122" priority="6" stopIfTrue="1" operator="equal">
      <formula>"Left"</formula>
    </cfRule>
    <cfRule type="cellIs" dxfId="121" priority="7" stopIfTrue="1" operator="equal">
      <formula>"Incomplete"</formula>
    </cfRule>
    <cfRule type="cellIs" dxfId="120" priority="8" stopIfTrue="1" operator="equal">
      <formula>"Complete"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1"/>
  <sheetViews>
    <sheetView workbookViewId="0">
      <selection activeCell="P11" sqref="P11"/>
    </sheetView>
  </sheetViews>
  <sheetFormatPr defaultRowHeight="15.75" x14ac:dyDescent="0.25"/>
  <cols>
    <col min="1" max="1" width="5.5703125" style="350" customWidth="1"/>
    <col min="2" max="2" width="14.7109375" style="213" bestFit="1" customWidth="1"/>
    <col min="3" max="3" width="8.7109375" style="348" customWidth="1"/>
    <col min="4" max="4" width="33" style="335" customWidth="1"/>
    <col min="5" max="5" width="30.7109375" style="349" hidden="1" customWidth="1"/>
    <col min="6" max="6" width="6.28515625" style="350" hidden="1" customWidth="1"/>
    <col min="7" max="7" width="2" style="216" hidden="1" customWidth="1"/>
    <col min="8" max="8" width="12.140625" style="350" bestFit="1" customWidth="1"/>
    <col min="9" max="9" width="2.28515625" style="350" hidden="1" customWidth="1"/>
    <col min="10" max="10" width="6.85546875" style="216" hidden="1" customWidth="1"/>
    <col min="11" max="11" width="17.5703125" style="216" hidden="1" customWidth="1"/>
    <col min="12" max="12" width="14.5703125" style="216" customWidth="1"/>
    <col min="13" max="13" width="11" style="216" hidden="1" customWidth="1"/>
    <col min="14" max="16384" width="9.140625" style="216"/>
  </cols>
  <sheetData>
    <row r="1" spans="1:12" ht="24.75" x14ac:dyDescent="0.5">
      <c r="A1" s="652" t="s">
        <v>2718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</row>
    <row r="2" spans="1:12" ht="27.75" thickBot="1" x14ac:dyDescent="0.55000000000000004">
      <c r="A2" s="651" t="s">
        <v>71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</row>
    <row r="3" spans="1:12" ht="32.25" thickBot="1" x14ac:dyDescent="0.25">
      <c r="A3" s="371" t="s">
        <v>79</v>
      </c>
      <c r="B3" s="372" t="s">
        <v>80</v>
      </c>
      <c r="C3" s="373" t="s">
        <v>81</v>
      </c>
      <c r="D3" s="374" t="s">
        <v>82</v>
      </c>
      <c r="E3" s="375" t="s">
        <v>83</v>
      </c>
      <c r="F3" s="376" t="s">
        <v>274</v>
      </c>
      <c r="G3" s="376"/>
      <c r="H3" s="377" t="s">
        <v>275</v>
      </c>
      <c r="I3" s="377"/>
      <c r="J3" s="378" t="s">
        <v>89</v>
      </c>
      <c r="K3" s="379"/>
      <c r="L3" s="380" t="s">
        <v>92</v>
      </c>
    </row>
    <row r="4" spans="1:12" ht="15" customHeight="1" x14ac:dyDescent="0.2">
      <c r="A4" s="341">
        <v>1</v>
      </c>
      <c r="B4" s="538" t="s">
        <v>6184</v>
      </c>
      <c r="C4" s="534">
        <v>83910</v>
      </c>
      <c r="D4" s="535" t="s">
        <v>6185</v>
      </c>
      <c r="E4" s="342" t="s">
        <v>6186</v>
      </c>
      <c r="F4" s="397" t="s">
        <v>106</v>
      </c>
      <c r="G4" s="343">
        <f t="shared" ref="G4:G6" si="0">+IF(F4="M",1,IF(F4="f",2,IF(F4="Civ",3,"Error")))</f>
        <v>1</v>
      </c>
      <c r="H4" s="344" t="s">
        <v>108</v>
      </c>
      <c r="I4" s="206">
        <f t="shared" ref="I4:I6" si="1">+IF(H4="Incomplete",5,IF(H4="Complete",1,IF(H4="Incomplete",2,IF(H4="Left",3,IF(H4="Dropped",4,"Error")))))</f>
        <v>1</v>
      </c>
      <c r="J4" s="206" t="e">
        <f>+IF(#REF!="Issued",1,IF(#REF!="Not Issued",2,"Nil"))</f>
        <v>#REF!</v>
      </c>
      <c r="K4" s="206" t="s">
        <v>4322</v>
      </c>
      <c r="L4" s="345"/>
    </row>
    <row r="5" spans="1:12" ht="15" customHeight="1" x14ac:dyDescent="0.2">
      <c r="A5" s="341">
        <v>2</v>
      </c>
      <c r="B5" s="538" t="s">
        <v>6187</v>
      </c>
      <c r="C5" s="534">
        <v>84347</v>
      </c>
      <c r="D5" s="535" t="s">
        <v>6188</v>
      </c>
      <c r="E5" s="342" t="s">
        <v>6189</v>
      </c>
      <c r="F5" s="397" t="s">
        <v>106</v>
      </c>
      <c r="G5" s="343">
        <f t="shared" si="0"/>
        <v>1</v>
      </c>
      <c r="H5" s="344" t="s">
        <v>17</v>
      </c>
      <c r="I5" s="206">
        <f t="shared" si="1"/>
        <v>5</v>
      </c>
      <c r="J5" s="206" t="e">
        <f>+IF(#REF!="Issued",1,IF(#REF!="Not Issued",2,"Nil"))</f>
        <v>#REF!</v>
      </c>
      <c r="K5" s="206" t="s">
        <v>6182</v>
      </c>
      <c r="L5" s="345"/>
    </row>
    <row r="6" spans="1:12" ht="15" customHeight="1" x14ac:dyDescent="0.2">
      <c r="A6" s="341">
        <v>3</v>
      </c>
      <c r="B6" s="538" t="s">
        <v>6190</v>
      </c>
      <c r="C6" s="534">
        <v>84348</v>
      </c>
      <c r="D6" s="535" t="s">
        <v>6191</v>
      </c>
      <c r="E6" s="342" t="s">
        <v>6192</v>
      </c>
      <c r="F6" s="397" t="s">
        <v>106</v>
      </c>
      <c r="G6" s="343">
        <f t="shared" si="0"/>
        <v>1</v>
      </c>
      <c r="H6" s="344" t="s">
        <v>17</v>
      </c>
      <c r="I6" s="206">
        <f t="shared" si="1"/>
        <v>5</v>
      </c>
      <c r="J6" s="206" t="e">
        <f>+IF(#REF!="Issued",1,IF(#REF!="Not Issued",2,"Nil"))</f>
        <v>#REF!</v>
      </c>
      <c r="K6" s="206" t="s">
        <v>6183</v>
      </c>
      <c r="L6" s="345"/>
    </row>
    <row r="8" spans="1:12" ht="16.5" thickBot="1" x14ac:dyDescent="0.3">
      <c r="A8" s="352" t="s">
        <v>71</v>
      </c>
      <c r="B8" s="236"/>
      <c r="C8" s="353"/>
      <c r="D8" s="387"/>
      <c r="E8" s="388"/>
      <c r="F8" s="388"/>
      <c r="G8" s="388"/>
      <c r="H8" s="388"/>
      <c r="I8" s="388"/>
    </row>
    <row r="9" spans="1:12" x14ac:dyDescent="0.25">
      <c r="A9" s="356" t="s">
        <v>107</v>
      </c>
      <c r="B9" s="222">
        <f>+COUNTIF(G2:G6,1)</f>
        <v>3</v>
      </c>
      <c r="C9" s="357"/>
      <c r="D9" s="224" t="s">
        <v>108</v>
      </c>
      <c r="E9" s="225"/>
      <c r="F9" s="222"/>
      <c r="G9" s="222"/>
      <c r="H9" s="222">
        <f>+COUNTIF(I4:I6,1)</f>
        <v>1</v>
      </c>
      <c r="I9" s="358"/>
    </row>
    <row r="10" spans="1:12" x14ac:dyDescent="0.25">
      <c r="A10" s="360" t="s">
        <v>111</v>
      </c>
      <c r="B10" s="236">
        <f>+COUNTIF(G2:G6,2)</f>
        <v>0</v>
      </c>
      <c r="C10" s="353"/>
      <c r="D10" s="361" t="s">
        <v>17</v>
      </c>
      <c r="E10" s="364"/>
      <c r="F10" s="236"/>
      <c r="G10" s="355"/>
      <c r="H10" s="236">
        <f>+COUNTIF(I4:I6,5)</f>
        <v>2</v>
      </c>
      <c r="I10" s="355"/>
    </row>
    <row r="11" spans="1:12" ht="16.5" thickBot="1" x14ac:dyDescent="0.3">
      <c r="A11" s="366" t="s">
        <v>0</v>
      </c>
      <c r="B11" s="254">
        <f>SUM(B9:B10)</f>
        <v>3</v>
      </c>
      <c r="C11" s="367"/>
      <c r="D11" s="248" t="s">
        <v>0</v>
      </c>
      <c r="E11" s="309"/>
      <c r="F11" s="254"/>
      <c r="G11" s="368"/>
      <c r="H11" s="283">
        <f>SUM(H9:H10)</f>
        <v>3</v>
      </c>
      <c r="I11" s="368"/>
    </row>
  </sheetData>
  <mergeCells count="2">
    <mergeCell ref="A2:L2"/>
    <mergeCell ref="A1:L1"/>
  </mergeCells>
  <conditionalFormatting sqref="H5:H6">
    <cfRule type="cellIs" dxfId="119" priority="9" stopIfTrue="1" operator="equal">
      <formula>"Dropped"</formula>
    </cfRule>
    <cfRule type="cellIs" dxfId="118" priority="10" stopIfTrue="1" operator="equal">
      <formula>"Left"</formula>
    </cfRule>
    <cfRule type="cellIs" dxfId="117" priority="11" stopIfTrue="1" operator="equal">
      <formula>"Incomplete"</formula>
    </cfRule>
    <cfRule type="cellIs" dxfId="116" priority="12" stopIfTrue="1" operator="equal">
      <formula>"Complete"</formula>
    </cfRule>
  </conditionalFormatting>
  <conditionalFormatting sqref="H4">
    <cfRule type="cellIs" dxfId="115" priority="3" stopIfTrue="1" operator="equal">
      <formula>"Dropped"</formula>
    </cfRule>
    <cfRule type="cellIs" dxfId="114" priority="4" stopIfTrue="1" operator="equal">
      <formula>"Left"</formula>
    </cfRule>
    <cfRule type="cellIs" dxfId="113" priority="5" stopIfTrue="1" operator="equal">
      <formula>"Incomplete"</formula>
    </cfRule>
    <cfRule type="cellIs" dxfId="112" priority="6" stopIfTrue="1" operator="equal">
      <formula>"Complete"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08"/>
  <sheetViews>
    <sheetView topLeftCell="A489" workbookViewId="0">
      <selection activeCell="D495" sqref="D495"/>
    </sheetView>
  </sheetViews>
  <sheetFormatPr defaultRowHeight="15.75" x14ac:dyDescent="0.25"/>
  <cols>
    <col min="1" max="1" width="5.5703125" style="350" customWidth="1"/>
    <col min="2" max="2" width="14.7109375" style="213" bestFit="1" customWidth="1"/>
    <col min="3" max="3" width="8.7109375" style="348" customWidth="1"/>
    <col min="4" max="4" width="38.28515625" style="335" bestFit="1" customWidth="1"/>
    <col min="5" max="5" width="30.7109375" style="349" hidden="1" customWidth="1"/>
    <col min="6" max="6" width="6.28515625" style="350" hidden="1" customWidth="1"/>
    <col min="7" max="7" width="2" style="216" hidden="1" customWidth="1"/>
    <col min="8" max="8" width="12.140625" style="350" bestFit="1" customWidth="1"/>
    <col min="9" max="9" width="2.28515625" style="350" hidden="1" customWidth="1"/>
    <col min="10" max="10" width="6.85546875" style="216" hidden="1" customWidth="1"/>
    <col min="11" max="11" width="17.5703125" style="216" hidden="1" customWidth="1"/>
    <col min="12" max="12" width="14.5703125" style="216" customWidth="1"/>
    <col min="13" max="13" width="11" style="216" hidden="1" customWidth="1"/>
    <col min="14" max="14" width="10.28515625" style="216" customWidth="1"/>
    <col min="15" max="16384" width="9.140625" style="216"/>
  </cols>
  <sheetData>
    <row r="1" spans="1:13" ht="24.75" x14ac:dyDescent="0.5">
      <c r="A1" s="652" t="s">
        <v>2718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</row>
    <row r="2" spans="1:13" ht="32.25" thickBot="1" x14ac:dyDescent="0.65">
      <c r="A2" s="541" t="s">
        <v>4965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</row>
    <row r="3" spans="1:13" s="335" customFormat="1" ht="12.75" customHeight="1" x14ac:dyDescent="0.2">
      <c r="A3" s="654" t="s">
        <v>79</v>
      </c>
      <c r="B3" s="656" t="s">
        <v>80</v>
      </c>
      <c r="C3" s="658" t="s">
        <v>81</v>
      </c>
      <c r="D3" s="660" t="s">
        <v>82</v>
      </c>
      <c r="E3" s="658" t="s">
        <v>83</v>
      </c>
      <c r="F3" s="330" t="s">
        <v>274</v>
      </c>
      <c r="G3" s="331"/>
      <c r="H3" s="662" t="s">
        <v>85</v>
      </c>
      <c r="I3" s="332"/>
      <c r="J3" s="333" t="s">
        <v>89</v>
      </c>
      <c r="K3" s="334"/>
      <c r="L3" s="664" t="s">
        <v>92</v>
      </c>
    </row>
    <row r="4" spans="1:13" s="335" customFormat="1" ht="13.5" thickBot="1" x14ac:dyDescent="0.25">
      <c r="A4" s="655"/>
      <c r="B4" s="657"/>
      <c r="C4" s="659"/>
      <c r="D4" s="661"/>
      <c r="E4" s="659"/>
      <c r="F4" s="336" t="s">
        <v>95</v>
      </c>
      <c r="G4" s="337"/>
      <c r="H4" s="663"/>
      <c r="I4" s="338"/>
      <c r="J4" s="339" t="s">
        <v>97</v>
      </c>
      <c r="K4" s="340"/>
      <c r="L4" s="665"/>
    </row>
    <row r="5" spans="1:13" s="346" customFormat="1" ht="12.75" customHeight="1" x14ac:dyDescent="0.2">
      <c r="A5" s="341">
        <f t="shared" ref="A5:A68" si="0">+A4+1</f>
        <v>1</v>
      </c>
      <c r="B5" s="538" t="s">
        <v>4973</v>
      </c>
      <c r="C5" s="534">
        <v>72708</v>
      </c>
      <c r="D5" s="535" t="s">
        <v>4974</v>
      </c>
      <c r="E5" s="342" t="s">
        <v>4975</v>
      </c>
      <c r="F5" s="124" t="s">
        <v>102</v>
      </c>
      <c r="G5" s="343">
        <f t="shared" ref="G5:G68" si="1">+IF(F5="M",1,IF(F5="f",2,IF(F5="Civ",3,"Error")))</f>
        <v>2</v>
      </c>
      <c r="H5" s="344" t="s">
        <v>108</v>
      </c>
      <c r="I5" s="206">
        <f t="shared" ref="I5:I68" si="2">+IF(H5="Incomplete",5,IF(H5="Complete",1,IF(H5="Incomplete",2,IF(H5="Left",3,IF(H5="Dropped",4,"Error")))))</f>
        <v>1</v>
      </c>
      <c r="J5" s="206" t="e">
        <f>+IF(#REF!="Issued",1,IF(#REF!="Not Issued",2,"Nil"))</f>
        <v>#REF!</v>
      </c>
      <c r="K5" s="206" t="s">
        <v>2723</v>
      </c>
      <c r="L5" s="345"/>
      <c r="M5" s="57" t="s">
        <v>2724</v>
      </c>
    </row>
    <row r="6" spans="1:13" s="346" customFormat="1" ht="12.75" customHeight="1" x14ac:dyDescent="0.2">
      <c r="A6" s="341">
        <v>2</v>
      </c>
      <c r="B6" s="538" t="s">
        <v>4982</v>
      </c>
      <c r="C6" s="534">
        <v>73775</v>
      </c>
      <c r="D6" s="535" t="s">
        <v>4983</v>
      </c>
      <c r="E6" s="342" t="s">
        <v>263</v>
      </c>
      <c r="F6" s="124" t="s">
        <v>106</v>
      </c>
      <c r="G6" s="343">
        <f t="shared" si="1"/>
        <v>1</v>
      </c>
      <c r="H6" s="344" t="s">
        <v>108</v>
      </c>
      <c r="I6" s="206">
        <f t="shared" si="2"/>
        <v>1</v>
      </c>
      <c r="J6" s="206" t="e">
        <f>+IF(#REF!="Issued",1,IF(#REF!="Not Issued",2,"Nil"))</f>
        <v>#REF!</v>
      </c>
      <c r="K6" s="206" t="s">
        <v>2727</v>
      </c>
      <c r="L6" s="345"/>
      <c r="M6" s="57" t="s">
        <v>2728</v>
      </c>
    </row>
    <row r="7" spans="1:13" s="346" customFormat="1" ht="12.75" customHeight="1" x14ac:dyDescent="0.2">
      <c r="A7" s="341">
        <f t="shared" si="0"/>
        <v>3</v>
      </c>
      <c r="B7" s="538" t="s">
        <v>4984</v>
      </c>
      <c r="C7" s="534">
        <v>73159</v>
      </c>
      <c r="D7" s="535" t="s">
        <v>4985</v>
      </c>
      <c r="E7" s="342" t="s">
        <v>4986</v>
      </c>
      <c r="F7" s="124" t="s">
        <v>102</v>
      </c>
      <c r="G7" s="343">
        <f t="shared" si="1"/>
        <v>2</v>
      </c>
      <c r="H7" s="344" t="s">
        <v>108</v>
      </c>
      <c r="I7" s="206">
        <f t="shared" si="2"/>
        <v>1</v>
      </c>
      <c r="J7" s="206" t="e">
        <f>+IF(#REF!="Issued",1,IF(#REF!="Not Issued",2,"Nil"))</f>
        <v>#REF!</v>
      </c>
      <c r="K7" s="206" t="s">
        <v>2732</v>
      </c>
      <c r="L7" s="345"/>
      <c r="M7" s="57" t="s">
        <v>2733</v>
      </c>
    </row>
    <row r="8" spans="1:13" s="346" customFormat="1" ht="12.75" customHeight="1" x14ac:dyDescent="0.2">
      <c r="A8" s="341">
        <f t="shared" si="0"/>
        <v>4</v>
      </c>
      <c r="B8" s="538" t="s">
        <v>4987</v>
      </c>
      <c r="C8" s="534">
        <v>72711</v>
      </c>
      <c r="D8" s="535" t="s">
        <v>1607</v>
      </c>
      <c r="E8" s="342" t="s">
        <v>131</v>
      </c>
      <c r="F8" s="124" t="s">
        <v>106</v>
      </c>
      <c r="G8" s="343">
        <f t="shared" si="1"/>
        <v>1</v>
      </c>
      <c r="H8" s="344" t="s">
        <v>108</v>
      </c>
      <c r="I8" s="206">
        <f t="shared" si="2"/>
        <v>1</v>
      </c>
      <c r="J8" s="206" t="e">
        <f>+IF(#REF!="Issued",1,IF(#REF!="Not Issued",2,"Nil"))</f>
        <v>#REF!</v>
      </c>
      <c r="K8" s="206" t="s">
        <v>2736</v>
      </c>
      <c r="L8" s="345"/>
      <c r="M8" s="57" t="s">
        <v>2737</v>
      </c>
    </row>
    <row r="9" spans="1:13" s="346" customFormat="1" ht="12.75" customHeight="1" x14ac:dyDescent="0.2">
      <c r="A9" s="341">
        <f t="shared" si="0"/>
        <v>5</v>
      </c>
      <c r="B9" s="538" t="s">
        <v>4994</v>
      </c>
      <c r="C9" s="534">
        <v>72714</v>
      </c>
      <c r="D9" s="535" t="s">
        <v>4995</v>
      </c>
      <c r="E9" s="342" t="s">
        <v>2636</v>
      </c>
      <c r="F9" s="124" t="s">
        <v>106</v>
      </c>
      <c r="G9" s="343">
        <f t="shared" si="1"/>
        <v>1</v>
      </c>
      <c r="H9" s="344" t="s">
        <v>108</v>
      </c>
      <c r="I9" s="206">
        <f t="shared" si="2"/>
        <v>1</v>
      </c>
      <c r="J9" s="206" t="e">
        <f>+IF(#REF!="Issued",1,IF(#REF!="Not Issued",2,"Nil"))</f>
        <v>#REF!</v>
      </c>
      <c r="K9" s="206" t="s">
        <v>2741</v>
      </c>
      <c r="L9" s="345"/>
      <c r="M9" s="57" t="s">
        <v>2742</v>
      </c>
    </row>
    <row r="10" spans="1:13" s="346" customFormat="1" ht="12.75" customHeight="1" x14ac:dyDescent="0.2">
      <c r="A10" s="341">
        <f t="shared" si="0"/>
        <v>6</v>
      </c>
      <c r="B10" s="538" t="s">
        <v>5002</v>
      </c>
      <c r="C10" s="534">
        <v>72716</v>
      </c>
      <c r="D10" s="535" t="s">
        <v>5003</v>
      </c>
      <c r="E10" s="342" t="s">
        <v>5004</v>
      </c>
      <c r="F10" s="124" t="s">
        <v>102</v>
      </c>
      <c r="G10" s="343">
        <f t="shared" si="1"/>
        <v>2</v>
      </c>
      <c r="H10" s="344" t="s">
        <v>108</v>
      </c>
      <c r="I10" s="206">
        <f t="shared" si="2"/>
        <v>1</v>
      </c>
      <c r="J10" s="206" t="e">
        <f>+IF(#REF!="Issued",1,IF(#REF!="Not Issued",2,"Nil"))</f>
        <v>#REF!</v>
      </c>
      <c r="K10" s="206" t="s">
        <v>2746</v>
      </c>
      <c r="L10" s="345"/>
      <c r="M10" s="57" t="s">
        <v>2747</v>
      </c>
    </row>
    <row r="11" spans="1:13" s="346" customFormat="1" ht="12.75" customHeight="1" x14ac:dyDescent="0.2">
      <c r="A11" s="341">
        <f t="shared" si="0"/>
        <v>7</v>
      </c>
      <c r="B11" s="538" t="s">
        <v>5010</v>
      </c>
      <c r="C11" s="534">
        <v>72718</v>
      </c>
      <c r="D11" s="535" t="s">
        <v>5011</v>
      </c>
      <c r="E11" s="342" t="s">
        <v>5012</v>
      </c>
      <c r="F11" s="124" t="s">
        <v>106</v>
      </c>
      <c r="G11" s="343">
        <f t="shared" si="1"/>
        <v>1</v>
      </c>
      <c r="H11" s="344" t="s">
        <v>108</v>
      </c>
      <c r="I11" s="206">
        <f t="shared" si="2"/>
        <v>1</v>
      </c>
      <c r="J11" s="206" t="e">
        <f>+IF(#REF!="Issued",1,IF(#REF!="Not Issued",2,"Nil"))</f>
        <v>#REF!</v>
      </c>
      <c r="K11" s="206" t="s">
        <v>2751</v>
      </c>
      <c r="L11" s="345"/>
      <c r="M11" s="57" t="s">
        <v>2752</v>
      </c>
    </row>
    <row r="12" spans="1:13" s="346" customFormat="1" ht="12.75" customHeight="1" x14ac:dyDescent="0.2">
      <c r="A12" s="341">
        <f t="shared" si="0"/>
        <v>8</v>
      </c>
      <c r="B12" s="538" t="s">
        <v>5013</v>
      </c>
      <c r="C12" s="534">
        <v>72719</v>
      </c>
      <c r="D12" s="535" t="s">
        <v>5014</v>
      </c>
      <c r="E12" s="342" t="s">
        <v>4340</v>
      </c>
      <c r="F12" s="124" t="s">
        <v>102</v>
      </c>
      <c r="G12" s="343">
        <f t="shared" si="1"/>
        <v>2</v>
      </c>
      <c r="H12" s="344" t="s">
        <v>108</v>
      </c>
      <c r="I12" s="206">
        <f t="shared" si="2"/>
        <v>1</v>
      </c>
      <c r="J12" s="206" t="e">
        <f>+IF(#REF!="Issued",1,IF(#REF!="Not Issued",2,"Nil"))</f>
        <v>#REF!</v>
      </c>
      <c r="K12" s="206" t="s">
        <v>2756</v>
      </c>
      <c r="L12" s="345"/>
      <c r="M12" s="57" t="s">
        <v>2757</v>
      </c>
    </row>
    <row r="13" spans="1:13" s="346" customFormat="1" ht="12.75" customHeight="1" x14ac:dyDescent="0.2">
      <c r="A13" s="341">
        <f t="shared" si="0"/>
        <v>9</v>
      </c>
      <c r="B13" s="538" t="s">
        <v>5021</v>
      </c>
      <c r="C13" s="534">
        <v>72721</v>
      </c>
      <c r="D13" s="535" t="s">
        <v>5022</v>
      </c>
      <c r="E13" s="342" t="s">
        <v>5023</v>
      </c>
      <c r="F13" s="124" t="s">
        <v>102</v>
      </c>
      <c r="G13" s="343">
        <f t="shared" si="1"/>
        <v>2</v>
      </c>
      <c r="H13" s="344" t="s">
        <v>108</v>
      </c>
      <c r="I13" s="206">
        <f t="shared" si="2"/>
        <v>1</v>
      </c>
      <c r="J13" s="206" t="e">
        <f>+IF(#REF!="Issued",1,IF(#REF!="Not Issued",2,"Nil"))</f>
        <v>#REF!</v>
      </c>
      <c r="K13" s="206" t="s">
        <v>2761</v>
      </c>
      <c r="L13" s="345"/>
      <c r="M13" s="57" t="s">
        <v>2762</v>
      </c>
    </row>
    <row r="14" spans="1:13" s="346" customFormat="1" ht="12.75" customHeight="1" x14ac:dyDescent="0.2">
      <c r="A14" s="341">
        <f t="shared" si="0"/>
        <v>10</v>
      </c>
      <c r="B14" s="538" t="s">
        <v>5024</v>
      </c>
      <c r="C14" s="534">
        <v>72722</v>
      </c>
      <c r="D14" s="535" t="s">
        <v>5025</v>
      </c>
      <c r="E14" s="342" t="s">
        <v>5026</v>
      </c>
      <c r="F14" s="124" t="s">
        <v>102</v>
      </c>
      <c r="G14" s="343">
        <f t="shared" si="1"/>
        <v>2</v>
      </c>
      <c r="H14" s="344" t="s">
        <v>108</v>
      </c>
      <c r="I14" s="206">
        <f t="shared" si="2"/>
        <v>1</v>
      </c>
      <c r="J14" s="206" t="e">
        <f>+IF(#REF!="Issued",1,IF(#REF!="Not Issued",2,"Nil"))</f>
        <v>#REF!</v>
      </c>
      <c r="K14" s="206" t="s">
        <v>2766</v>
      </c>
      <c r="L14" s="345"/>
      <c r="M14" s="57" t="s">
        <v>2767</v>
      </c>
    </row>
    <row r="15" spans="1:13" s="346" customFormat="1" ht="12.75" customHeight="1" x14ac:dyDescent="0.2">
      <c r="A15" s="341">
        <f t="shared" si="0"/>
        <v>11</v>
      </c>
      <c r="B15" s="538" t="s">
        <v>5027</v>
      </c>
      <c r="C15" s="534">
        <v>72723</v>
      </c>
      <c r="D15" s="535" t="s">
        <v>5028</v>
      </c>
      <c r="E15" s="342" t="s">
        <v>5029</v>
      </c>
      <c r="F15" s="124" t="s">
        <v>102</v>
      </c>
      <c r="G15" s="343">
        <f t="shared" si="1"/>
        <v>2</v>
      </c>
      <c r="H15" s="344" t="s">
        <v>108</v>
      </c>
      <c r="I15" s="206">
        <f t="shared" si="2"/>
        <v>1</v>
      </c>
      <c r="J15" s="206" t="e">
        <f>+IF(#REF!="Issued",1,IF(#REF!="Not Issued",2,"Nil"))</f>
        <v>#REF!</v>
      </c>
      <c r="K15" s="206" t="s">
        <v>2771</v>
      </c>
      <c r="L15" s="345"/>
      <c r="M15" s="57" t="s">
        <v>2772</v>
      </c>
    </row>
    <row r="16" spans="1:13" s="346" customFormat="1" ht="12.75" customHeight="1" x14ac:dyDescent="0.2">
      <c r="A16" s="341">
        <f t="shared" si="0"/>
        <v>12</v>
      </c>
      <c r="B16" s="538" t="s">
        <v>5030</v>
      </c>
      <c r="C16" s="534">
        <v>72724</v>
      </c>
      <c r="D16" s="535" t="s">
        <v>5031</v>
      </c>
      <c r="E16" s="342" t="s">
        <v>2430</v>
      </c>
      <c r="F16" s="124" t="s">
        <v>102</v>
      </c>
      <c r="G16" s="343">
        <f t="shared" si="1"/>
        <v>2</v>
      </c>
      <c r="H16" s="344" t="s">
        <v>108</v>
      </c>
      <c r="I16" s="206">
        <f t="shared" si="2"/>
        <v>1</v>
      </c>
      <c r="J16" s="206" t="e">
        <f>+IF(#REF!="Issued",1,IF(#REF!="Not Issued",2,"Nil"))</f>
        <v>#REF!</v>
      </c>
      <c r="K16" s="206" t="s">
        <v>2775</v>
      </c>
      <c r="L16" s="345"/>
      <c r="M16" s="57" t="s">
        <v>2776</v>
      </c>
    </row>
    <row r="17" spans="1:13" s="346" customFormat="1" ht="12.75" customHeight="1" x14ac:dyDescent="0.2">
      <c r="A17" s="341">
        <f t="shared" si="0"/>
        <v>13</v>
      </c>
      <c r="B17" s="538" t="s">
        <v>5033</v>
      </c>
      <c r="C17" s="534">
        <v>72726</v>
      </c>
      <c r="D17" s="535" t="s">
        <v>5034</v>
      </c>
      <c r="E17" s="342" t="s">
        <v>5035</v>
      </c>
      <c r="F17" s="124" t="s">
        <v>102</v>
      </c>
      <c r="G17" s="343">
        <f t="shared" si="1"/>
        <v>2</v>
      </c>
      <c r="H17" s="344" t="s">
        <v>108</v>
      </c>
      <c r="I17" s="206">
        <f t="shared" si="2"/>
        <v>1</v>
      </c>
      <c r="J17" s="206" t="e">
        <f>+IF(#REF!="Issued",1,IF(#REF!="Not Issued",2,"Nil"))</f>
        <v>#REF!</v>
      </c>
      <c r="K17" s="206" t="s">
        <v>2780</v>
      </c>
      <c r="L17" s="345"/>
      <c r="M17" s="57" t="s">
        <v>2781</v>
      </c>
    </row>
    <row r="18" spans="1:13" s="346" customFormat="1" ht="12.75" customHeight="1" x14ac:dyDescent="0.2">
      <c r="A18" s="341">
        <f t="shared" si="0"/>
        <v>14</v>
      </c>
      <c r="B18" s="538" t="s">
        <v>5036</v>
      </c>
      <c r="C18" s="534">
        <v>72727</v>
      </c>
      <c r="D18" s="535" t="s">
        <v>5037</v>
      </c>
      <c r="E18" s="342" t="s">
        <v>5038</v>
      </c>
      <c r="F18" s="124" t="s">
        <v>102</v>
      </c>
      <c r="G18" s="343">
        <f t="shared" si="1"/>
        <v>2</v>
      </c>
      <c r="H18" s="344" t="s">
        <v>108</v>
      </c>
      <c r="I18" s="206">
        <f t="shared" si="2"/>
        <v>1</v>
      </c>
      <c r="J18" s="206" t="e">
        <f>+IF(#REF!="Issued",1,IF(#REF!="Not Issued",2,"Nil"))</f>
        <v>#REF!</v>
      </c>
      <c r="K18" s="206" t="s">
        <v>2785</v>
      </c>
      <c r="L18" s="345"/>
      <c r="M18" s="57" t="s">
        <v>2786</v>
      </c>
    </row>
    <row r="19" spans="1:13" s="346" customFormat="1" ht="12.75" customHeight="1" x14ac:dyDescent="0.2">
      <c r="A19" s="341">
        <f t="shared" si="0"/>
        <v>15</v>
      </c>
      <c r="B19" s="538" t="s">
        <v>5039</v>
      </c>
      <c r="C19" s="534">
        <v>72728</v>
      </c>
      <c r="D19" s="535" t="s">
        <v>5040</v>
      </c>
      <c r="E19" s="342" t="s">
        <v>4924</v>
      </c>
      <c r="F19" s="124" t="s">
        <v>102</v>
      </c>
      <c r="G19" s="343">
        <f t="shared" si="1"/>
        <v>2</v>
      </c>
      <c r="H19" s="344" t="s">
        <v>108</v>
      </c>
      <c r="I19" s="206">
        <f t="shared" si="2"/>
        <v>1</v>
      </c>
      <c r="J19" s="206" t="e">
        <f>+IF(#REF!="Issued",1,IF(#REF!="Not Issued",2,"Nil"))</f>
        <v>#REF!</v>
      </c>
      <c r="K19" s="206" t="s">
        <v>2788</v>
      </c>
      <c r="L19" s="345"/>
      <c r="M19" s="57" t="s">
        <v>2789</v>
      </c>
    </row>
    <row r="20" spans="1:13" s="346" customFormat="1" ht="12.75" customHeight="1" x14ac:dyDescent="0.2">
      <c r="A20" s="341">
        <f t="shared" si="0"/>
        <v>16</v>
      </c>
      <c r="B20" s="538" t="s">
        <v>5043</v>
      </c>
      <c r="C20" s="534">
        <v>72730</v>
      </c>
      <c r="D20" s="535" t="s">
        <v>5044</v>
      </c>
      <c r="E20" s="342" t="s">
        <v>5045</v>
      </c>
      <c r="F20" s="124" t="s">
        <v>106</v>
      </c>
      <c r="G20" s="343">
        <f t="shared" si="1"/>
        <v>1</v>
      </c>
      <c r="H20" s="344" t="s">
        <v>108</v>
      </c>
      <c r="I20" s="206">
        <f t="shared" si="2"/>
        <v>1</v>
      </c>
      <c r="J20" s="206" t="e">
        <f>+IF(#REF!="Issued",1,IF(#REF!="Not Issued",2,"Nil"))</f>
        <v>#REF!</v>
      </c>
      <c r="K20" s="206" t="s">
        <v>2793</v>
      </c>
      <c r="L20" s="345"/>
      <c r="M20" s="57" t="s">
        <v>2794</v>
      </c>
    </row>
    <row r="21" spans="1:13" s="346" customFormat="1" ht="12.75" customHeight="1" x14ac:dyDescent="0.2">
      <c r="A21" s="341">
        <f t="shared" si="0"/>
        <v>17</v>
      </c>
      <c r="B21" s="538" t="s">
        <v>5056</v>
      </c>
      <c r="C21" s="534">
        <v>72735</v>
      </c>
      <c r="D21" s="535" t="s">
        <v>5057</v>
      </c>
      <c r="E21" s="342" t="s">
        <v>5058</v>
      </c>
      <c r="F21" s="124" t="s">
        <v>106</v>
      </c>
      <c r="G21" s="343">
        <f t="shared" si="1"/>
        <v>1</v>
      </c>
      <c r="H21" s="344" t="s">
        <v>108</v>
      </c>
      <c r="I21" s="206">
        <f t="shared" si="2"/>
        <v>1</v>
      </c>
      <c r="J21" s="206" t="e">
        <f>+IF(#REF!="Issued",1,IF(#REF!="Not Issued",2,"Nil"))</f>
        <v>#REF!</v>
      </c>
      <c r="K21" s="206" t="s">
        <v>2798</v>
      </c>
      <c r="L21" s="345"/>
      <c r="M21" s="57" t="s">
        <v>2799</v>
      </c>
    </row>
    <row r="22" spans="1:13" s="346" customFormat="1" ht="12.75" customHeight="1" x14ac:dyDescent="0.2">
      <c r="A22" s="341">
        <f t="shared" si="0"/>
        <v>18</v>
      </c>
      <c r="B22" s="538" t="s">
        <v>5059</v>
      </c>
      <c r="C22" s="534">
        <v>72736</v>
      </c>
      <c r="D22" s="535" t="s">
        <v>5060</v>
      </c>
      <c r="E22" s="342" t="s">
        <v>5061</v>
      </c>
      <c r="F22" s="124" t="s">
        <v>102</v>
      </c>
      <c r="G22" s="343">
        <f t="shared" si="1"/>
        <v>2</v>
      </c>
      <c r="H22" s="344" t="s">
        <v>108</v>
      </c>
      <c r="I22" s="206">
        <f t="shared" si="2"/>
        <v>1</v>
      </c>
      <c r="J22" s="206" t="e">
        <f>+IF(#REF!="Issued",1,IF(#REF!="Not Issued",2,"Nil"))</f>
        <v>#REF!</v>
      </c>
      <c r="K22" s="206" t="s">
        <v>2803</v>
      </c>
      <c r="L22" s="345"/>
      <c r="M22" s="57" t="s">
        <v>2804</v>
      </c>
    </row>
    <row r="23" spans="1:13" s="346" customFormat="1" ht="12.75" customHeight="1" x14ac:dyDescent="0.2">
      <c r="A23" s="341">
        <f t="shared" si="0"/>
        <v>19</v>
      </c>
      <c r="B23" s="538" t="s">
        <v>5062</v>
      </c>
      <c r="C23" s="534">
        <v>72737</v>
      </c>
      <c r="D23" s="535" t="s">
        <v>5063</v>
      </c>
      <c r="E23" s="342" t="s">
        <v>5064</v>
      </c>
      <c r="F23" s="124" t="s">
        <v>102</v>
      </c>
      <c r="G23" s="343">
        <f t="shared" si="1"/>
        <v>2</v>
      </c>
      <c r="H23" s="344" t="s">
        <v>108</v>
      </c>
      <c r="I23" s="206">
        <f t="shared" si="2"/>
        <v>1</v>
      </c>
      <c r="J23" s="206" t="e">
        <f>+IF(#REF!="Issued",1,IF(#REF!="Not Issued",2,"Nil"))</f>
        <v>#REF!</v>
      </c>
      <c r="K23" s="206" t="s">
        <v>2808</v>
      </c>
      <c r="L23" s="345"/>
      <c r="M23" s="57" t="s">
        <v>2809</v>
      </c>
    </row>
    <row r="24" spans="1:13" s="346" customFormat="1" ht="12.75" customHeight="1" x14ac:dyDescent="0.2">
      <c r="A24" s="341">
        <f t="shared" si="0"/>
        <v>20</v>
      </c>
      <c r="B24" s="538" t="s">
        <v>5067</v>
      </c>
      <c r="C24" s="534">
        <v>73163</v>
      </c>
      <c r="D24" s="535" t="s">
        <v>5068</v>
      </c>
      <c r="E24" s="342" t="s">
        <v>5069</v>
      </c>
      <c r="F24" s="124" t="s">
        <v>102</v>
      </c>
      <c r="G24" s="343">
        <f t="shared" si="1"/>
        <v>2</v>
      </c>
      <c r="H24" s="344" t="s">
        <v>108</v>
      </c>
      <c r="I24" s="206">
        <f t="shared" si="2"/>
        <v>1</v>
      </c>
      <c r="J24" s="206" t="e">
        <f>+IF(#REF!="Issued",1,IF(#REF!="Not Issued",2,"Nil"))</f>
        <v>#REF!</v>
      </c>
      <c r="K24" s="206" t="s">
        <v>2813</v>
      </c>
      <c r="L24" s="345"/>
      <c r="M24" s="57" t="s">
        <v>2814</v>
      </c>
    </row>
    <row r="25" spans="1:13" s="346" customFormat="1" ht="12.75" customHeight="1" x14ac:dyDescent="0.2">
      <c r="A25" s="341">
        <f t="shared" si="0"/>
        <v>21</v>
      </c>
      <c r="B25" s="538" t="s">
        <v>5077</v>
      </c>
      <c r="C25" s="534">
        <v>72740</v>
      </c>
      <c r="D25" s="535" t="s">
        <v>5078</v>
      </c>
      <c r="E25" s="342" t="s">
        <v>5079</v>
      </c>
      <c r="F25" s="124" t="s">
        <v>106</v>
      </c>
      <c r="G25" s="343">
        <f t="shared" si="1"/>
        <v>1</v>
      </c>
      <c r="H25" s="344" t="s">
        <v>108</v>
      </c>
      <c r="I25" s="206">
        <f t="shared" si="2"/>
        <v>1</v>
      </c>
      <c r="J25" s="206" t="e">
        <f>+IF(#REF!="Issued",1,IF(#REF!="Not Issued",2,"Nil"))</f>
        <v>#REF!</v>
      </c>
      <c r="K25" s="206" t="s">
        <v>2817</v>
      </c>
      <c r="L25" s="345"/>
      <c r="M25" s="57" t="s">
        <v>2818</v>
      </c>
    </row>
    <row r="26" spans="1:13" s="346" customFormat="1" ht="12.75" customHeight="1" x14ac:dyDescent="0.2">
      <c r="A26" s="341">
        <f t="shared" si="0"/>
        <v>22</v>
      </c>
      <c r="B26" s="538" t="s">
        <v>5080</v>
      </c>
      <c r="C26" s="534">
        <v>72741</v>
      </c>
      <c r="D26" s="535" t="s">
        <v>627</v>
      </c>
      <c r="E26" s="342" t="s">
        <v>1431</v>
      </c>
      <c r="F26" s="124" t="s">
        <v>106</v>
      </c>
      <c r="G26" s="343">
        <f t="shared" si="1"/>
        <v>1</v>
      </c>
      <c r="H26" s="344" t="s">
        <v>108</v>
      </c>
      <c r="I26" s="206">
        <f t="shared" si="2"/>
        <v>1</v>
      </c>
      <c r="J26" s="206" t="e">
        <f>+IF(#REF!="Issued",1,IF(#REF!="Not Issued",2,"Nil"))</f>
        <v>#REF!</v>
      </c>
      <c r="K26" s="206" t="s">
        <v>2822</v>
      </c>
      <c r="L26" s="345"/>
      <c r="M26" s="57" t="s">
        <v>2823</v>
      </c>
    </row>
    <row r="27" spans="1:13" s="346" customFormat="1" ht="12.75" customHeight="1" x14ac:dyDescent="0.2">
      <c r="A27" s="341">
        <f t="shared" si="0"/>
        <v>23</v>
      </c>
      <c r="B27" s="538" t="s">
        <v>5081</v>
      </c>
      <c r="C27" s="534">
        <v>72742</v>
      </c>
      <c r="D27" s="535" t="s">
        <v>5082</v>
      </c>
      <c r="E27" s="342" t="s">
        <v>4372</v>
      </c>
      <c r="F27" s="124" t="s">
        <v>102</v>
      </c>
      <c r="G27" s="343">
        <f t="shared" si="1"/>
        <v>2</v>
      </c>
      <c r="H27" s="344" t="s">
        <v>108</v>
      </c>
      <c r="I27" s="206">
        <f t="shared" si="2"/>
        <v>1</v>
      </c>
      <c r="J27" s="206" t="e">
        <f>+IF(#REF!="Issued",1,IF(#REF!="Not Issued",2,"Nil"))</f>
        <v>#REF!</v>
      </c>
      <c r="K27" s="206" t="s">
        <v>2827</v>
      </c>
      <c r="L27" s="345"/>
      <c r="M27" s="57" t="s">
        <v>2828</v>
      </c>
    </row>
    <row r="28" spans="1:13" s="346" customFormat="1" ht="12.75" customHeight="1" x14ac:dyDescent="0.2">
      <c r="A28" s="341">
        <f t="shared" si="0"/>
        <v>24</v>
      </c>
      <c r="B28" s="538" t="s">
        <v>5083</v>
      </c>
      <c r="C28" s="534">
        <v>72743</v>
      </c>
      <c r="D28" s="535" t="s">
        <v>5084</v>
      </c>
      <c r="E28" s="342" t="s">
        <v>5085</v>
      </c>
      <c r="F28" s="124" t="s">
        <v>106</v>
      </c>
      <c r="G28" s="343">
        <f t="shared" si="1"/>
        <v>1</v>
      </c>
      <c r="H28" s="344" t="s">
        <v>108</v>
      </c>
      <c r="I28" s="206">
        <f t="shared" si="2"/>
        <v>1</v>
      </c>
      <c r="J28" s="206" t="e">
        <f>+IF(#REF!="Issued",1,IF(#REF!="Not Issued",2,"Nil"))</f>
        <v>#REF!</v>
      </c>
      <c r="K28" s="206" t="s">
        <v>2832</v>
      </c>
      <c r="L28" s="345"/>
      <c r="M28" s="57" t="s">
        <v>2833</v>
      </c>
    </row>
    <row r="29" spans="1:13" s="346" customFormat="1" ht="12.75" customHeight="1" x14ac:dyDescent="0.2">
      <c r="A29" s="341">
        <f t="shared" si="0"/>
        <v>25</v>
      </c>
      <c r="B29" s="538" t="s">
        <v>5088</v>
      </c>
      <c r="C29" s="534">
        <v>72745</v>
      </c>
      <c r="D29" s="535" t="s">
        <v>2557</v>
      </c>
      <c r="E29" s="342" t="s">
        <v>5089</v>
      </c>
      <c r="F29" s="124" t="s">
        <v>102</v>
      </c>
      <c r="G29" s="343">
        <f t="shared" si="1"/>
        <v>2</v>
      </c>
      <c r="H29" s="344" t="s">
        <v>108</v>
      </c>
      <c r="I29" s="206">
        <f t="shared" si="2"/>
        <v>1</v>
      </c>
      <c r="J29" s="206" t="e">
        <f>+IF(#REF!="Issued",1,IF(#REF!="Not Issued",2,"Nil"))</f>
        <v>#REF!</v>
      </c>
      <c r="K29" s="206" t="s">
        <v>2837</v>
      </c>
      <c r="L29" s="345"/>
      <c r="M29" s="57" t="s">
        <v>2838</v>
      </c>
    </row>
    <row r="30" spans="1:13" s="346" customFormat="1" ht="12.75" customHeight="1" x14ac:dyDescent="0.2">
      <c r="A30" s="341">
        <f t="shared" si="0"/>
        <v>26</v>
      </c>
      <c r="B30" s="538" t="s">
        <v>5090</v>
      </c>
      <c r="C30" s="534">
        <v>72746</v>
      </c>
      <c r="D30" s="535" t="s">
        <v>5091</v>
      </c>
      <c r="E30" s="342" t="s">
        <v>5092</v>
      </c>
      <c r="F30" s="124" t="s">
        <v>106</v>
      </c>
      <c r="G30" s="343">
        <f t="shared" si="1"/>
        <v>1</v>
      </c>
      <c r="H30" s="344" t="s">
        <v>108</v>
      </c>
      <c r="I30" s="206">
        <f t="shared" si="2"/>
        <v>1</v>
      </c>
      <c r="J30" s="206" t="e">
        <f>+IF(#REF!="Issued",1,IF(#REF!="Not Issued",2,"Nil"))</f>
        <v>#REF!</v>
      </c>
      <c r="K30" s="206" t="s">
        <v>2842</v>
      </c>
      <c r="L30" s="345"/>
      <c r="M30" s="57" t="s">
        <v>2843</v>
      </c>
    </row>
    <row r="31" spans="1:13" s="346" customFormat="1" ht="12.75" customHeight="1" x14ac:dyDescent="0.2">
      <c r="A31" s="341">
        <f t="shared" si="0"/>
        <v>27</v>
      </c>
      <c r="B31" s="538" t="s">
        <v>5093</v>
      </c>
      <c r="C31" s="534">
        <v>72747</v>
      </c>
      <c r="D31" s="535" t="s">
        <v>5094</v>
      </c>
      <c r="E31" s="342" t="s">
        <v>5095</v>
      </c>
      <c r="F31" s="124" t="s">
        <v>102</v>
      </c>
      <c r="G31" s="343">
        <f t="shared" si="1"/>
        <v>2</v>
      </c>
      <c r="H31" s="344" t="s">
        <v>108</v>
      </c>
      <c r="I31" s="206">
        <f t="shared" si="2"/>
        <v>1</v>
      </c>
      <c r="J31" s="206" t="e">
        <f>+IF(#REF!="Issued",1,IF(#REF!="Not Issued",2,"Nil"))</f>
        <v>#REF!</v>
      </c>
      <c r="K31" s="206" t="s">
        <v>2847</v>
      </c>
      <c r="L31" s="345"/>
      <c r="M31" s="57" t="s">
        <v>2848</v>
      </c>
    </row>
    <row r="32" spans="1:13" s="346" customFormat="1" ht="12.75" customHeight="1" x14ac:dyDescent="0.2">
      <c r="A32" s="341">
        <f t="shared" si="0"/>
        <v>28</v>
      </c>
      <c r="B32" s="538" t="s">
        <v>5106</v>
      </c>
      <c r="C32" s="534">
        <v>72752</v>
      </c>
      <c r="D32" s="535" t="s">
        <v>5107</v>
      </c>
      <c r="E32" s="342" t="s">
        <v>5108</v>
      </c>
      <c r="F32" s="124" t="s">
        <v>106</v>
      </c>
      <c r="G32" s="343">
        <f t="shared" si="1"/>
        <v>1</v>
      </c>
      <c r="H32" s="344" t="s">
        <v>108</v>
      </c>
      <c r="I32" s="206">
        <f t="shared" si="2"/>
        <v>1</v>
      </c>
      <c r="J32" s="206" t="e">
        <f>+IF(#REF!="Issued",1,IF(#REF!="Not Issued",2,"Nil"))</f>
        <v>#REF!</v>
      </c>
      <c r="K32" s="206" t="s">
        <v>2852</v>
      </c>
      <c r="L32" s="345"/>
      <c r="M32" s="57" t="s">
        <v>2853</v>
      </c>
    </row>
    <row r="33" spans="1:13" s="346" customFormat="1" ht="12.75" customHeight="1" x14ac:dyDescent="0.2">
      <c r="A33" s="341">
        <f t="shared" si="0"/>
        <v>29</v>
      </c>
      <c r="B33" s="538" t="s">
        <v>5112</v>
      </c>
      <c r="C33" s="534">
        <v>72754</v>
      </c>
      <c r="D33" s="535" t="s">
        <v>5113</v>
      </c>
      <c r="E33" s="342" t="s">
        <v>5114</v>
      </c>
      <c r="F33" s="124" t="s">
        <v>102</v>
      </c>
      <c r="G33" s="343">
        <f t="shared" si="1"/>
        <v>2</v>
      </c>
      <c r="H33" s="344" t="s">
        <v>108</v>
      </c>
      <c r="I33" s="206">
        <f t="shared" si="2"/>
        <v>1</v>
      </c>
      <c r="J33" s="206" t="e">
        <f>+IF(#REF!="Issued",1,IF(#REF!="Not Issued",2,"Nil"))</f>
        <v>#REF!</v>
      </c>
      <c r="K33" s="206" t="s">
        <v>2857</v>
      </c>
      <c r="L33" s="345"/>
      <c r="M33" s="57" t="s">
        <v>2858</v>
      </c>
    </row>
    <row r="34" spans="1:13" s="346" customFormat="1" ht="12.75" customHeight="1" x14ac:dyDescent="0.2">
      <c r="A34" s="341">
        <f t="shared" si="0"/>
        <v>30</v>
      </c>
      <c r="B34" s="538" t="s">
        <v>5115</v>
      </c>
      <c r="C34" s="534">
        <v>72755</v>
      </c>
      <c r="D34" s="535" t="s">
        <v>5116</v>
      </c>
      <c r="E34" s="342" t="s">
        <v>5117</v>
      </c>
      <c r="F34" s="124" t="s">
        <v>102</v>
      </c>
      <c r="G34" s="343">
        <f t="shared" si="1"/>
        <v>2</v>
      </c>
      <c r="H34" s="344" t="s">
        <v>108</v>
      </c>
      <c r="I34" s="206">
        <f t="shared" si="2"/>
        <v>1</v>
      </c>
      <c r="J34" s="206" t="e">
        <f>+IF(#REF!="Issued",1,IF(#REF!="Not Issued",2,"Nil"))</f>
        <v>#REF!</v>
      </c>
      <c r="K34" s="206" t="s">
        <v>2862</v>
      </c>
      <c r="L34" s="345"/>
      <c r="M34" s="57" t="s">
        <v>2863</v>
      </c>
    </row>
    <row r="35" spans="1:13" s="346" customFormat="1" ht="12.75" customHeight="1" x14ac:dyDescent="0.2">
      <c r="A35" s="341">
        <f t="shared" si="0"/>
        <v>31</v>
      </c>
      <c r="B35" s="538" t="s">
        <v>5118</v>
      </c>
      <c r="C35" s="534">
        <v>72756</v>
      </c>
      <c r="D35" s="535" t="s">
        <v>5119</v>
      </c>
      <c r="E35" s="342" t="s">
        <v>1255</v>
      </c>
      <c r="F35" s="124" t="s">
        <v>102</v>
      </c>
      <c r="G35" s="343">
        <f t="shared" si="1"/>
        <v>2</v>
      </c>
      <c r="H35" s="344" t="s">
        <v>108</v>
      </c>
      <c r="I35" s="206">
        <f t="shared" si="2"/>
        <v>1</v>
      </c>
      <c r="J35" s="206" t="e">
        <f>+IF(#REF!="Issued",1,IF(#REF!="Not Issued",2,"Nil"))</f>
        <v>#REF!</v>
      </c>
      <c r="K35" s="206" t="s">
        <v>2866</v>
      </c>
      <c r="L35" s="345"/>
      <c r="M35" s="57" t="s">
        <v>2867</v>
      </c>
    </row>
    <row r="36" spans="1:13" s="346" customFormat="1" ht="12.75" customHeight="1" x14ac:dyDescent="0.2">
      <c r="A36" s="341">
        <f t="shared" si="0"/>
        <v>32</v>
      </c>
      <c r="B36" s="538" t="s">
        <v>5132</v>
      </c>
      <c r="C36" s="534">
        <v>72761</v>
      </c>
      <c r="D36" s="535" t="s">
        <v>5133</v>
      </c>
      <c r="E36" s="342" t="s">
        <v>5134</v>
      </c>
      <c r="F36" s="124" t="s">
        <v>102</v>
      </c>
      <c r="G36" s="343">
        <f t="shared" si="1"/>
        <v>2</v>
      </c>
      <c r="H36" s="344" t="s">
        <v>108</v>
      </c>
      <c r="I36" s="206">
        <f t="shared" si="2"/>
        <v>1</v>
      </c>
      <c r="J36" s="206" t="e">
        <f>+IF(#REF!="Issued",1,IF(#REF!="Not Issued",2,"Nil"))</f>
        <v>#REF!</v>
      </c>
      <c r="K36" s="206" t="s">
        <v>2871</v>
      </c>
      <c r="L36" s="345"/>
      <c r="M36" s="57" t="s">
        <v>2872</v>
      </c>
    </row>
    <row r="37" spans="1:13" s="346" customFormat="1" ht="12.75" customHeight="1" x14ac:dyDescent="0.2">
      <c r="A37" s="341">
        <f t="shared" si="0"/>
        <v>33</v>
      </c>
      <c r="B37" s="538" t="s">
        <v>5138</v>
      </c>
      <c r="C37" s="534">
        <v>72763</v>
      </c>
      <c r="D37" s="535" t="s">
        <v>5139</v>
      </c>
      <c r="E37" s="342" t="s">
        <v>5140</v>
      </c>
      <c r="F37" s="124" t="s">
        <v>106</v>
      </c>
      <c r="G37" s="343">
        <f t="shared" si="1"/>
        <v>1</v>
      </c>
      <c r="H37" s="344" t="s">
        <v>108</v>
      </c>
      <c r="I37" s="206">
        <f t="shared" si="2"/>
        <v>1</v>
      </c>
      <c r="J37" s="206" t="e">
        <f>+IF(#REF!="Issued",1,IF(#REF!="Not Issued",2,"Nil"))</f>
        <v>#REF!</v>
      </c>
      <c r="K37" s="206" t="s">
        <v>2875</v>
      </c>
      <c r="L37" s="345"/>
      <c r="M37" s="57" t="s">
        <v>2876</v>
      </c>
    </row>
    <row r="38" spans="1:13" s="346" customFormat="1" ht="12.75" customHeight="1" x14ac:dyDescent="0.2">
      <c r="A38" s="341">
        <f t="shared" si="0"/>
        <v>34</v>
      </c>
      <c r="B38" s="538" t="s">
        <v>5144</v>
      </c>
      <c r="C38" s="534">
        <v>72764</v>
      </c>
      <c r="D38" s="535" t="s">
        <v>5145</v>
      </c>
      <c r="E38" s="342" t="s">
        <v>5146</v>
      </c>
      <c r="F38" s="124" t="s">
        <v>102</v>
      </c>
      <c r="G38" s="343">
        <f t="shared" si="1"/>
        <v>2</v>
      </c>
      <c r="H38" s="344" t="s">
        <v>108</v>
      </c>
      <c r="I38" s="206">
        <f t="shared" si="2"/>
        <v>1</v>
      </c>
      <c r="J38" s="206" t="e">
        <f>+IF(#REF!="Issued",1,IF(#REF!="Not Issued",2,"Nil"))</f>
        <v>#REF!</v>
      </c>
      <c r="K38" s="206" t="s">
        <v>2880</v>
      </c>
      <c r="L38" s="345"/>
      <c r="M38" s="57" t="s">
        <v>2881</v>
      </c>
    </row>
    <row r="39" spans="1:13" s="346" customFormat="1" ht="12.75" customHeight="1" x14ac:dyDescent="0.2">
      <c r="A39" s="341">
        <f t="shared" si="0"/>
        <v>35</v>
      </c>
      <c r="B39" s="538" t="s">
        <v>5147</v>
      </c>
      <c r="C39" s="534">
        <v>72765</v>
      </c>
      <c r="D39" s="535" t="s">
        <v>5148</v>
      </c>
      <c r="E39" s="342" t="s">
        <v>5149</v>
      </c>
      <c r="F39" s="124" t="s">
        <v>102</v>
      </c>
      <c r="G39" s="343">
        <f t="shared" si="1"/>
        <v>2</v>
      </c>
      <c r="H39" s="344" t="s">
        <v>108</v>
      </c>
      <c r="I39" s="206">
        <f t="shared" si="2"/>
        <v>1</v>
      </c>
      <c r="J39" s="206" t="e">
        <f>+IF(#REF!="Issued",1,IF(#REF!="Not Issued",2,"Nil"))</f>
        <v>#REF!</v>
      </c>
      <c r="K39" s="206" t="s">
        <v>2885</v>
      </c>
      <c r="L39" s="345"/>
      <c r="M39" s="57" t="s">
        <v>2886</v>
      </c>
    </row>
    <row r="40" spans="1:13" s="346" customFormat="1" ht="12.75" customHeight="1" x14ac:dyDescent="0.2">
      <c r="A40" s="341">
        <f t="shared" si="0"/>
        <v>36</v>
      </c>
      <c r="B40" s="538" t="s">
        <v>5167</v>
      </c>
      <c r="C40" s="534">
        <v>72769</v>
      </c>
      <c r="D40" s="535" t="s">
        <v>5168</v>
      </c>
      <c r="E40" s="342" t="s">
        <v>1231</v>
      </c>
      <c r="F40" s="124" t="s">
        <v>102</v>
      </c>
      <c r="G40" s="343">
        <f t="shared" si="1"/>
        <v>2</v>
      </c>
      <c r="H40" s="344" t="s">
        <v>108</v>
      </c>
      <c r="I40" s="206">
        <f t="shared" si="2"/>
        <v>1</v>
      </c>
      <c r="J40" s="206" t="e">
        <f>+IF(#REF!="Issued",1,IF(#REF!="Not Issued",2,"Nil"))</f>
        <v>#REF!</v>
      </c>
      <c r="K40" s="206" t="s">
        <v>2890</v>
      </c>
      <c r="L40" s="345"/>
      <c r="M40" s="57" t="s">
        <v>2891</v>
      </c>
    </row>
    <row r="41" spans="1:13" s="346" customFormat="1" ht="12.75" customHeight="1" x14ac:dyDescent="0.2">
      <c r="A41" s="341">
        <f t="shared" si="0"/>
        <v>37</v>
      </c>
      <c r="B41" s="538" t="s">
        <v>5183</v>
      </c>
      <c r="C41" s="534">
        <v>72774</v>
      </c>
      <c r="D41" s="535" t="s">
        <v>5184</v>
      </c>
      <c r="E41" s="342" t="s">
        <v>5185</v>
      </c>
      <c r="F41" s="124" t="s">
        <v>102</v>
      </c>
      <c r="G41" s="343">
        <f t="shared" si="1"/>
        <v>2</v>
      </c>
      <c r="H41" s="344" t="s">
        <v>108</v>
      </c>
      <c r="I41" s="206">
        <f t="shared" si="2"/>
        <v>1</v>
      </c>
      <c r="J41" s="206" t="e">
        <f>+IF(#REF!="Issued",1,IF(#REF!="Not Issued",2,"Nil"))</f>
        <v>#REF!</v>
      </c>
      <c r="K41" s="206" t="s">
        <v>2895</v>
      </c>
      <c r="L41" s="345"/>
      <c r="M41" s="57" t="s">
        <v>2896</v>
      </c>
    </row>
    <row r="42" spans="1:13" s="346" customFormat="1" ht="12.75" customHeight="1" x14ac:dyDescent="0.2">
      <c r="A42" s="341">
        <f t="shared" si="0"/>
        <v>38</v>
      </c>
      <c r="B42" s="538" t="s">
        <v>5186</v>
      </c>
      <c r="C42" s="534">
        <v>72775</v>
      </c>
      <c r="D42" s="535" t="s">
        <v>5187</v>
      </c>
      <c r="E42" s="342" t="s">
        <v>1070</v>
      </c>
      <c r="F42" s="124" t="s">
        <v>106</v>
      </c>
      <c r="G42" s="343">
        <f t="shared" si="1"/>
        <v>1</v>
      </c>
      <c r="H42" s="344" t="s">
        <v>108</v>
      </c>
      <c r="I42" s="206">
        <f t="shared" si="2"/>
        <v>1</v>
      </c>
      <c r="J42" s="206" t="e">
        <f>+IF(#REF!="Issued",1,IF(#REF!="Not Issued",2,"Nil"))</f>
        <v>#REF!</v>
      </c>
      <c r="K42" s="206" t="s">
        <v>2900</v>
      </c>
      <c r="L42" s="345"/>
      <c r="M42" s="57" t="s">
        <v>2901</v>
      </c>
    </row>
    <row r="43" spans="1:13" s="346" customFormat="1" ht="12.75" customHeight="1" x14ac:dyDescent="0.2">
      <c r="A43" s="341">
        <f t="shared" si="0"/>
        <v>39</v>
      </c>
      <c r="B43" s="538" t="s">
        <v>5197</v>
      </c>
      <c r="C43" s="534">
        <v>72778</v>
      </c>
      <c r="D43" s="535" t="s">
        <v>5198</v>
      </c>
      <c r="E43" s="342" t="s">
        <v>5199</v>
      </c>
      <c r="F43" s="124" t="s">
        <v>102</v>
      </c>
      <c r="G43" s="343">
        <f t="shared" si="1"/>
        <v>2</v>
      </c>
      <c r="H43" s="344" t="s">
        <v>108</v>
      </c>
      <c r="I43" s="206">
        <f t="shared" si="2"/>
        <v>1</v>
      </c>
      <c r="J43" s="206" t="e">
        <f>+IF(#REF!="Issued",1,IF(#REF!="Not Issued",2,"Nil"))</f>
        <v>#REF!</v>
      </c>
      <c r="K43" s="206" t="s">
        <v>2905</v>
      </c>
      <c r="L43" s="345"/>
      <c r="M43" s="57" t="s">
        <v>2906</v>
      </c>
    </row>
    <row r="44" spans="1:13" s="346" customFormat="1" ht="12.75" customHeight="1" x14ac:dyDescent="0.2">
      <c r="A44" s="341">
        <f t="shared" si="0"/>
        <v>40</v>
      </c>
      <c r="B44" s="538" t="s">
        <v>5209</v>
      </c>
      <c r="C44" s="534">
        <v>72782</v>
      </c>
      <c r="D44" s="535" t="s">
        <v>5210</v>
      </c>
      <c r="E44" s="342" t="s">
        <v>5211</v>
      </c>
      <c r="F44" s="124" t="s">
        <v>106</v>
      </c>
      <c r="G44" s="343">
        <f t="shared" si="1"/>
        <v>1</v>
      </c>
      <c r="H44" s="344" t="s">
        <v>108</v>
      </c>
      <c r="I44" s="206">
        <f t="shared" si="2"/>
        <v>1</v>
      </c>
      <c r="J44" s="206" t="e">
        <f>+IF(#REF!="Issued",1,IF(#REF!="Not Issued",2,"Nil"))</f>
        <v>#REF!</v>
      </c>
      <c r="K44" s="206" t="s">
        <v>2910</v>
      </c>
      <c r="L44" s="345"/>
      <c r="M44" s="57" t="s">
        <v>2911</v>
      </c>
    </row>
    <row r="45" spans="1:13" s="346" customFormat="1" ht="12.75" customHeight="1" x14ac:dyDescent="0.2">
      <c r="A45" s="341">
        <f t="shared" si="0"/>
        <v>41</v>
      </c>
      <c r="B45" s="538" t="s">
        <v>5215</v>
      </c>
      <c r="C45" s="534">
        <v>72784</v>
      </c>
      <c r="D45" s="535" t="s">
        <v>5216</v>
      </c>
      <c r="E45" s="342" t="s">
        <v>5217</v>
      </c>
      <c r="F45" s="124" t="s">
        <v>102</v>
      </c>
      <c r="G45" s="343">
        <f t="shared" si="1"/>
        <v>2</v>
      </c>
      <c r="H45" s="344" t="s">
        <v>108</v>
      </c>
      <c r="I45" s="206">
        <f t="shared" si="2"/>
        <v>1</v>
      </c>
      <c r="J45" s="206" t="e">
        <f>+IF(#REF!="Issued",1,IF(#REF!="Not Issued",2,"Nil"))</f>
        <v>#REF!</v>
      </c>
      <c r="K45" s="206" t="s">
        <v>2915</v>
      </c>
      <c r="L45" s="345"/>
      <c r="M45" s="57" t="s">
        <v>2916</v>
      </c>
    </row>
    <row r="46" spans="1:13" s="346" customFormat="1" ht="12.75" customHeight="1" x14ac:dyDescent="0.2">
      <c r="A46" s="341">
        <f t="shared" si="0"/>
        <v>42</v>
      </c>
      <c r="B46" s="538" t="s">
        <v>5218</v>
      </c>
      <c r="C46" s="534">
        <v>72785</v>
      </c>
      <c r="D46" s="535" t="s">
        <v>5219</v>
      </c>
      <c r="E46" s="342" t="s">
        <v>5220</v>
      </c>
      <c r="F46" s="124" t="s">
        <v>106</v>
      </c>
      <c r="G46" s="343">
        <f t="shared" si="1"/>
        <v>1</v>
      </c>
      <c r="H46" s="344" t="s">
        <v>108</v>
      </c>
      <c r="I46" s="206">
        <f t="shared" si="2"/>
        <v>1</v>
      </c>
      <c r="J46" s="206" t="e">
        <f>+IF(#REF!="Issued",1,IF(#REF!="Not Issued",2,"Nil"))</f>
        <v>#REF!</v>
      </c>
      <c r="K46" s="206" t="s">
        <v>2919</v>
      </c>
      <c r="L46" s="345"/>
      <c r="M46" s="57" t="s">
        <v>2920</v>
      </c>
    </row>
    <row r="47" spans="1:13" s="346" customFormat="1" ht="12.75" customHeight="1" x14ac:dyDescent="0.2">
      <c r="A47" s="341">
        <f t="shared" si="0"/>
        <v>43</v>
      </c>
      <c r="B47" s="538" t="s">
        <v>5229</v>
      </c>
      <c r="C47" s="534">
        <v>72787</v>
      </c>
      <c r="D47" s="535" t="s">
        <v>5230</v>
      </c>
      <c r="E47" s="342" t="s">
        <v>5231</v>
      </c>
      <c r="F47" s="124" t="s">
        <v>102</v>
      </c>
      <c r="G47" s="343">
        <f t="shared" si="1"/>
        <v>2</v>
      </c>
      <c r="H47" s="344" t="s">
        <v>108</v>
      </c>
      <c r="I47" s="206">
        <f t="shared" si="2"/>
        <v>1</v>
      </c>
      <c r="J47" s="206" t="e">
        <f>+IF(#REF!="Issued",1,IF(#REF!="Not Issued",2,"Nil"))</f>
        <v>#REF!</v>
      </c>
      <c r="K47" s="206" t="s">
        <v>5075</v>
      </c>
      <c r="L47" s="345"/>
      <c r="M47" s="57" t="s">
        <v>5076</v>
      </c>
    </row>
    <row r="48" spans="1:13" s="346" customFormat="1" ht="12.75" customHeight="1" x14ac:dyDescent="0.2">
      <c r="A48" s="341">
        <f t="shared" si="0"/>
        <v>44</v>
      </c>
      <c r="B48" s="538" t="s">
        <v>5238</v>
      </c>
      <c r="C48" s="534">
        <v>73174</v>
      </c>
      <c r="D48" s="535" t="s">
        <v>5239</v>
      </c>
      <c r="E48" s="342" t="s">
        <v>5240</v>
      </c>
      <c r="F48" s="124" t="s">
        <v>106</v>
      </c>
      <c r="G48" s="343">
        <f t="shared" si="1"/>
        <v>1</v>
      </c>
      <c r="H48" s="344" t="s">
        <v>108</v>
      </c>
      <c r="I48" s="206">
        <f t="shared" si="2"/>
        <v>1</v>
      </c>
      <c r="J48" s="206" t="e">
        <f>+IF(#REF!="Issued",1,IF(#REF!="Not Issued",2,"Nil"))</f>
        <v>#REF!</v>
      </c>
      <c r="K48" s="206" t="s">
        <v>2924</v>
      </c>
      <c r="L48" s="345"/>
      <c r="M48" s="57" t="s">
        <v>2925</v>
      </c>
    </row>
    <row r="49" spans="1:13" s="346" customFormat="1" ht="12.75" customHeight="1" x14ac:dyDescent="0.2">
      <c r="A49" s="341">
        <f t="shared" si="0"/>
        <v>45</v>
      </c>
      <c r="B49" s="538" t="s">
        <v>5241</v>
      </c>
      <c r="C49" s="534">
        <v>72790</v>
      </c>
      <c r="D49" s="535" t="s">
        <v>5242</v>
      </c>
      <c r="E49" s="342" t="s">
        <v>5243</v>
      </c>
      <c r="F49" s="124" t="s">
        <v>102</v>
      </c>
      <c r="G49" s="343">
        <f t="shared" si="1"/>
        <v>2</v>
      </c>
      <c r="H49" s="344" t="s">
        <v>108</v>
      </c>
      <c r="I49" s="206">
        <f t="shared" si="2"/>
        <v>1</v>
      </c>
      <c r="J49" s="206" t="e">
        <f>+IF(#REF!="Issued",1,IF(#REF!="Not Issued",2,"Nil"))</f>
        <v>#REF!</v>
      </c>
      <c r="K49" s="206" t="s">
        <v>2929</v>
      </c>
      <c r="L49" s="345"/>
      <c r="M49" s="57" t="s">
        <v>2930</v>
      </c>
    </row>
    <row r="50" spans="1:13" s="346" customFormat="1" ht="12.75" customHeight="1" x14ac:dyDescent="0.2">
      <c r="A50" s="341">
        <f t="shared" si="0"/>
        <v>46</v>
      </c>
      <c r="B50" s="538" t="s">
        <v>5249</v>
      </c>
      <c r="C50" s="534">
        <v>73175</v>
      </c>
      <c r="D50" s="535" t="s">
        <v>5250</v>
      </c>
      <c r="E50" s="342" t="s">
        <v>5251</v>
      </c>
      <c r="F50" s="124" t="s">
        <v>102</v>
      </c>
      <c r="G50" s="343">
        <f t="shared" si="1"/>
        <v>2</v>
      </c>
      <c r="H50" s="344" t="s">
        <v>108</v>
      </c>
      <c r="I50" s="206">
        <f t="shared" si="2"/>
        <v>1</v>
      </c>
      <c r="J50" s="206" t="e">
        <f>+IF(#REF!="Issued",1,IF(#REF!="Not Issued",2,"Nil"))</f>
        <v>#REF!</v>
      </c>
      <c r="K50" s="206" t="s">
        <v>2934</v>
      </c>
      <c r="L50" s="345"/>
      <c r="M50" s="57" t="s">
        <v>2935</v>
      </c>
    </row>
    <row r="51" spans="1:13" s="346" customFormat="1" ht="12.75" customHeight="1" x14ac:dyDescent="0.2">
      <c r="A51" s="341">
        <f t="shared" si="0"/>
        <v>47</v>
      </c>
      <c r="B51" s="538" t="s">
        <v>5252</v>
      </c>
      <c r="C51" s="534">
        <v>72792</v>
      </c>
      <c r="D51" s="535" t="s">
        <v>3949</v>
      </c>
      <c r="E51" s="342" t="s">
        <v>4133</v>
      </c>
      <c r="F51" s="124" t="s">
        <v>102</v>
      </c>
      <c r="G51" s="343">
        <f t="shared" si="1"/>
        <v>2</v>
      </c>
      <c r="H51" s="344" t="s">
        <v>108</v>
      </c>
      <c r="I51" s="206">
        <f t="shared" si="2"/>
        <v>1</v>
      </c>
      <c r="J51" s="206" t="e">
        <f>+IF(#REF!="Issued",1,IF(#REF!="Not Issued",2,"Nil"))</f>
        <v>#REF!</v>
      </c>
      <c r="K51" s="206" t="s">
        <v>2939</v>
      </c>
      <c r="L51" s="345"/>
      <c r="M51" s="57" t="s">
        <v>2940</v>
      </c>
    </row>
    <row r="52" spans="1:13" s="346" customFormat="1" ht="12.75" customHeight="1" x14ac:dyDescent="0.2">
      <c r="A52" s="341">
        <f t="shared" si="0"/>
        <v>48</v>
      </c>
      <c r="B52" s="538" t="s">
        <v>5253</v>
      </c>
      <c r="C52" s="534">
        <v>72793</v>
      </c>
      <c r="D52" s="535" t="s">
        <v>5254</v>
      </c>
      <c r="E52" s="342" t="s">
        <v>5255</v>
      </c>
      <c r="F52" s="124" t="s">
        <v>106</v>
      </c>
      <c r="G52" s="343">
        <f t="shared" si="1"/>
        <v>1</v>
      </c>
      <c r="H52" s="344" t="s">
        <v>108</v>
      </c>
      <c r="I52" s="206">
        <f t="shared" si="2"/>
        <v>1</v>
      </c>
      <c r="J52" s="206" t="e">
        <f>+IF(#REF!="Issued",1,IF(#REF!="Not Issued",2,"Nil"))</f>
        <v>#REF!</v>
      </c>
      <c r="K52" s="206" t="s">
        <v>2944</v>
      </c>
      <c r="L52" s="345"/>
      <c r="M52" s="57" t="s">
        <v>2945</v>
      </c>
    </row>
    <row r="53" spans="1:13" s="346" customFormat="1" ht="12.75" customHeight="1" x14ac:dyDescent="0.2">
      <c r="A53" s="341">
        <f t="shared" si="0"/>
        <v>49</v>
      </c>
      <c r="B53" s="538" t="s">
        <v>5269</v>
      </c>
      <c r="C53" s="534">
        <v>72797</v>
      </c>
      <c r="D53" s="535" t="s">
        <v>5270</v>
      </c>
      <c r="E53" s="342" t="s">
        <v>3636</v>
      </c>
      <c r="F53" s="124" t="s">
        <v>102</v>
      </c>
      <c r="G53" s="343">
        <f t="shared" si="1"/>
        <v>2</v>
      </c>
      <c r="H53" s="344" t="s">
        <v>108</v>
      </c>
      <c r="I53" s="206">
        <f t="shared" si="2"/>
        <v>1</v>
      </c>
      <c r="J53" s="206" t="e">
        <f>+IF(#REF!="Issued",1,IF(#REF!="Not Issued",2,"Nil"))</f>
        <v>#REF!</v>
      </c>
      <c r="K53" s="206" t="s">
        <v>2949</v>
      </c>
      <c r="L53" s="345"/>
      <c r="M53" s="57" t="s">
        <v>2950</v>
      </c>
    </row>
    <row r="54" spans="1:13" s="346" customFormat="1" ht="12.75" customHeight="1" x14ac:dyDescent="0.2">
      <c r="A54" s="341">
        <f t="shared" si="0"/>
        <v>50</v>
      </c>
      <c r="B54" s="538" t="s">
        <v>5280</v>
      </c>
      <c r="C54" s="534">
        <v>72801</v>
      </c>
      <c r="D54" s="535" t="s">
        <v>348</v>
      </c>
      <c r="E54" s="342" t="s">
        <v>2232</v>
      </c>
      <c r="F54" s="124" t="s">
        <v>106</v>
      </c>
      <c r="G54" s="343">
        <f t="shared" si="1"/>
        <v>1</v>
      </c>
      <c r="H54" s="344" t="s">
        <v>108</v>
      </c>
      <c r="I54" s="206">
        <f t="shared" si="2"/>
        <v>1</v>
      </c>
      <c r="J54" s="206" t="e">
        <f>+IF(#REF!="Issued",1,IF(#REF!="Not Issued",2,"Nil"))</f>
        <v>#REF!</v>
      </c>
      <c r="K54" s="206" t="s">
        <v>2954</v>
      </c>
      <c r="L54" s="345"/>
      <c r="M54" s="57" t="s">
        <v>2955</v>
      </c>
    </row>
    <row r="55" spans="1:13" s="346" customFormat="1" ht="12.75" customHeight="1" x14ac:dyDescent="0.2">
      <c r="A55" s="341">
        <f t="shared" si="0"/>
        <v>51</v>
      </c>
      <c r="B55" s="538" t="s">
        <v>5283</v>
      </c>
      <c r="C55" s="534">
        <v>72803</v>
      </c>
      <c r="D55" s="535" t="s">
        <v>5284</v>
      </c>
      <c r="E55" s="342" t="s">
        <v>5170</v>
      </c>
      <c r="F55" s="124" t="s">
        <v>106</v>
      </c>
      <c r="G55" s="343">
        <f t="shared" si="1"/>
        <v>1</v>
      </c>
      <c r="H55" s="344" t="s">
        <v>108</v>
      </c>
      <c r="I55" s="206">
        <f t="shared" si="2"/>
        <v>1</v>
      </c>
      <c r="J55" s="206" t="e">
        <f>+IF(#REF!="Issued",1,IF(#REF!="Not Issued",2,"Nil"))</f>
        <v>#REF!</v>
      </c>
      <c r="K55" s="206" t="s">
        <v>2959</v>
      </c>
      <c r="L55" s="345"/>
      <c r="M55" s="57" t="s">
        <v>2960</v>
      </c>
    </row>
    <row r="56" spans="1:13" s="346" customFormat="1" ht="12.75" customHeight="1" x14ac:dyDescent="0.2">
      <c r="A56" s="341">
        <f t="shared" si="0"/>
        <v>52</v>
      </c>
      <c r="B56" s="538" t="s">
        <v>5289</v>
      </c>
      <c r="C56" s="534">
        <v>72805</v>
      </c>
      <c r="D56" s="535" t="s">
        <v>5290</v>
      </c>
      <c r="E56" s="342" t="s">
        <v>5291</v>
      </c>
      <c r="F56" s="124" t="s">
        <v>102</v>
      </c>
      <c r="G56" s="343">
        <f t="shared" si="1"/>
        <v>2</v>
      </c>
      <c r="H56" s="344" t="s">
        <v>108</v>
      </c>
      <c r="I56" s="206">
        <f t="shared" si="2"/>
        <v>1</v>
      </c>
      <c r="J56" s="206" t="e">
        <f>+IF(#REF!="Issued",1,IF(#REF!="Not Issued",2,"Nil"))</f>
        <v>#REF!</v>
      </c>
      <c r="K56" s="206" t="s">
        <v>2964</v>
      </c>
      <c r="L56" s="345"/>
      <c r="M56" s="57" t="s">
        <v>2965</v>
      </c>
    </row>
    <row r="57" spans="1:13" s="346" customFormat="1" ht="12.75" customHeight="1" x14ac:dyDescent="0.2">
      <c r="A57" s="341">
        <f t="shared" si="0"/>
        <v>53</v>
      </c>
      <c r="B57" s="538" t="s">
        <v>5292</v>
      </c>
      <c r="C57" s="534">
        <v>73179</v>
      </c>
      <c r="D57" s="535" t="s">
        <v>5293</v>
      </c>
      <c r="E57" s="342" t="s">
        <v>5294</v>
      </c>
      <c r="F57" s="124" t="s">
        <v>102</v>
      </c>
      <c r="G57" s="343">
        <f t="shared" si="1"/>
        <v>2</v>
      </c>
      <c r="H57" s="344" t="s">
        <v>108</v>
      </c>
      <c r="I57" s="206">
        <f t="shared" si="2"/>
        <v>1</v>
      </c>
      <c r="J57" s="206" t="e">
        <f>+IF(#REF!="Issued",1,IF(#REF!="Not Issued",2,"Nil"))</f>
        <v>#REF!</v>
      </c>
      <c r="K57" s="206" t="s">
        <v>2973</v>
      </c>
      <c r="L57" s="345"/>
      <c r="M57" s="57" t="s">
        <v>2974</v>
      </c>
    </row>
    <row r="58" spans="1:13" s="346" customFormat="1" ht="12.75" customHeight="1" x14ac:dyDescent="0.2">
      <c r="A58" s="341">
        <f t="shared" si="0"/>
        <v>54</v>
      </c>
      <c r="B58" s="538" t="s">
        <v>5297</v>
      </c>
      <c r="C58" s="534">
        <v>72807</v>
      </c>
      <c r="D58" s="535" t="s">
        <v>5298</v>
      </c>
      <c r="E58" s="342" t="s">
        <v>4666</v>
      </c>
      <c r="F58" s="124" t="s">
        <v>106</v>
      </c>
      <c r="G58" s="343">
        <f t="shared" si="1"/>
        <v>1</v>
      </c>
      <c r="H58" s="344" t="s">
        <v>108</v>
      </c>
      <c r="I58" s="206">
        <f t="shared" si="2"/>
        <v>1</v>
      </c>
      <c r="J58" s="206" t="e">
        <f>+IF(#REF!="Issued",1,IF(#REF!="Not Issued",2,"Nil"))</f>
        <v>#REF!</v>
      </c>
      <c r="K58" s="206" t="s">
        <v>2978</v>
      </c>
      <c r="L58" s="345"/>
      <c r="M58" s="57" t="s">
        <v>2979</v>
      </c>
    </row>
    <row r="59" spans="1:13" s="346" customFormat="1" ht="12.75" customHeight="1" x14ac:dyDescent="0.2">
      <c r="A59" s="341">
        <f t="shared" si="0"/>
        <v>55</v>
      </c>
      <c r="B59" s="538" t="s">
        <v>5299</v>
      </c>
      <c r="C59" s="534">
        <v>72808</v>
      </c>
      <c r="D59" s="535" t="s">
        <v>5300</v>
      </c>
      <c r="E59" s="342" t="s">
        <v>690</v>
      </c>
      <c r="F59" s="124" t="s">
        <v>102</v>
      </c>
      <c r="G59" s="343">
        <f t="shared" si="1"/>
        <v>2</v>
      </c>
      <c r="H59" s="344" t="s">
        <v>108</v>
      </c>
      <c r="I59" s="206">
        <f t="shared" si="2"/>
        <v>1</v>
      </c>
      <c r="J59" s="206" t="e">
        <f>+IF(#REF!="Issued",1,IF(#REF!="Not Issued",2,"Nil"))</f>
        <v>#REF!</v>
      </c>
      <c r="K59" s="206" t="s">
        <v>2983</v>
      </c>
      <c r="L59" s="345"/>
      <c r="M59" s="57" t="s">
        <v>2984</v>
      </c>
    </row>
    <row r="60" spans="1:13" s="346" customFormat="1" ht="12.75" customHeight="1" x14ac:dyDescent="0.2">
      <c r="A60" s="341">
        <f t="shared" si="0"/>
        <v>56</v>
      </c>
      <c r="B60" s="538" t="s">
        <v>5307</v>
      </c>
      <c r="C60" s="534">
        <v>72810</v>
      </c>
      <c r="D60" s="535" t="s">
        <v>5308</v>
      </c>
      <c r="E60" s="342" t="s">
        <v>5309</v>
      </c>
      <c r="F60" s="124" t="s">
        <v>102</v>
      </c>
      <c r="G60" s="343">
        <f t="shared" si="1"/>
        <v>2</v>
      </c>
      <c r="H60" s="344" t="s">
        <v>108</v>
      </c>
      <c r="I60" s="206">
        <f t="shared" si="2"/>
        <v>1</v>
      </c>
      <c r="J60" s="206" t="e">
        <f>+IF(#REF!="Issued",1,IF(#REF!="Not Issued",2,"Nil"))</f>
        <v>#REF!</v>
      </c>
      <c r="K60" s="206" t="s">
        <v>2988</v>
      </c>
      <c r="L60" s="345"/>
      <c r="M60" s="57" t="s">
        <v>2989</v>
      </c>
    </row>
    <row r="61" spans="1:13" s="346" customFormat="1" ht="12.75" customHeight="1" x14ac:dyDescent="0.2">
      <c r="A61" s="341">
        <f t="shared" si="0"/>
        <v>57</v>
      </c>
      <c r="B61" s="538" t="s">
        <v>5310</v>
      </c>
      <c r="C61" s="534">
        <v>72811</v>
      </c>
      <c r="D61" s="535" t="s">
        <v>5311</v>
      </c>
      <c r="E61" s="342" t="s">
        <v>5312</v>
      </c>
      <c r="F61" s="124" t="s">
        <v>106</v>
      </c>
      <c r="G61" s="343">
        <f t="shared" si="1"/>
        <v>1</v>
      </c>
      <c r="H61" s="344" t="s">
        <v>108</v>
      </c>
      <c r="I61" s="206">
        <f t="shared" si="2"/>
        <v>1</v>
      </c>
      <c r="J61" s="206" t="e">
        <f>+IF(#REF!="Issued",1,IF(#REF!="Not Issued",2,"Nil"))</f>
        <v>#REF!</v>
      </c>
      <c r="K61" s="206" t="s">
        <v>2993</v>
      </c>
      <c r="L61" s="345"/>
      <c r="M61" s="57" t="s">
        <v>2994</v>
      </c>
    </row>
    <row r="62" spans="1:13" s="346" customFormat="1" ht="12.75" customHeight="1" x14ac:dyDescent="0.2">
      <c r="A62" s="341">
        <f t="shared" si="0"/>
        <v>58</v>
      </c>
      <c r="B62" s="538" t="s">
        <v>5313</v>
      </c>
      <c r="C62" s="534">
        <v>72812</v>
      </c>
      <c r="D62" s="535" t="s">
        <v>5314</v>
      </c>
      <c r="E62" s="342" t="s">
        <v>5315</v>
      </c>
      <c r="F62" s="124" t="s">
        <v>102</v>
      </c>
      <c r="G62" s="343">
        <f t="shared" si="1"/>
        <v>2</v>
      </c>
      <c r="H62" s="344" t="s">
        <v>108</v>
      </c>
      <c r="I62" s="206">
        <f t="shared" si="2"/>
        <v>1</v>
      </c>
      <c r="J62" s="206" t="e">
        <f>+IF(#REF!="Issued",1,IF(#REF!="Not Issued",2,"Nil"))</f>
        <v>#REF!</v>
      </c>
      <c r="K62" s="206" t="s">
        <v>2998</v>
      </c>
      <c r="L62" s="345"/>
      <c r="M62" s="57" t="s">
        <v>2999</v>
      </c>
    </row>
    <row r="63" spans="1:13" s="346" customFormat="1" ht="12.75" customHeight="1" x14ac:dyDescent="0.2">
      <c r="A63" s="341">
        <f t="shared" si="0"/>
        <v>59</v>
      </c>
      <c r="B63" s="538" t="s">
        <v>5318</v>
      </c>
      <c r="C63" s="534">
        <v>72813</v>
      </c>
      <c r="D63" s="535" t="s">
        <v>5319</v>
      </c>
      <c r="E63" s="342" t="s">
        <v>5320</v>
      </c>
      <c r="F63" s="124" t="s">
        <v>102</v>
      </c>
      <c r="G63" s="343">
        <f t="shared" si="1"/>
        <v>2</v>
      </c>
      <c r="H63" s="344" t="s">
        <v>108</v>
      </c>
      <c r="I63" s="206">
        <f t="shared" si="2"/>
        <v>1</v>
      </c>
      <c r="J63" s="206" t="e">
        <f>+IF(#REF!="Issued",1,IF(#REF!="Not Issued",2,"Nil"))</f>
        <v>#REF!</v>
      </c>
      <c r="K63" s="206" t="s">
        <v>3003</v>
      </c>
      <c r="L63" s="345"/>
      <c r="M63" s="57" t="s">
        <v>3004</v>
      </c>
    </row>
    <row r="64" spans="1:13" s="346" customFormat="1" ht="12.75" customHeight="1" x14ac:dyDescent="0.2">
      <c r="A64" s="341">
        <f t="shared" si="0"/>
        <v>60</v>
      </c>
      <c r="B64" s="538" t="s">
        <v>5321</v>
      </c>
      <c r="C64" s="534">
        <v>72814</v>
      </c>
      <c r="D64" s="535" t="s">
        <v>5322</v>
      </c>
      <c r="E64" s="342" t="s">
        <v>5323</v>
      </c>
      <c r="F64" s="124" t="s">
        <v>106</v>
      </c>
      <c r="G64" s="343">
        <f t="shared" si="1"/>
        <v>1</v>
      </c>
      <c r="H64" s="344" t="s">
        <v>108</v>
      </c>
      <c r="I64" s="206">
        <f t="shared" si="2"/>
        <v>1</v>
      </c>
      <c r="J64" s="206" t="e">
        <f>+IF(#REF!="Issued",1,IF(#REF!="Not Issued",2,"Nil"))</f>
        <v>#REF!</v>
      </c>
      <c r="K64" s="206" t="s">
        <v>3008</v>
      </c>
      <c r="L64" s="345"/>
      <c r="M64" s="57" t="s">
        <v>3009</v>
      </c>
    </row>
    <row r="65" spans="1:13" s="346" customFormat="1" ht="12.75" customHeight="1" x14ac:dyDescent="0.2">
      <c r="A65" s="341">
        <f t="shared" si="0"/>
        <v>61</v>
      </c>
      <c r="B65" s="538" t="s">
        <v>5324</v>
      </c>
      <c r="C65" s="534">
        <v>72815</v>
      </c>
      <c r="D65" s="535" t="s">
        <v>5325</v>
      </c>
      <c r="E65" s="342" t="s">
        <v>5326</v>
      </c>
      <c r="F65" s="124" t="s">
        <v>102</v>
      </c>
      <c r="G65" s="343">
        <f t="shared" si="1"/>
        <v>2</v>
      </c>
      <c r="H65" s="344" t="s">
        <v>108</v>
      </c>
      <c r="I65" s="206">
        <f t="shared" si="2"/>
        <v>1</v>
      </c>
      <c r="J65" s="206" t="e">
        <f>+IF(#REF!="Issued",1,IF(#REF!="Not Issued",2,"Nil"))</f>
        <v>#REF!</v>
      </c>
      <c r="K65" s="206" t="s">
        <v>3013</v>
      </c>
      <c r="L65" s="345"/>
      <c r="M65" s="57" t="s">
        <v>3014</v>
      </c>
    </row>
    <row r="66" spans="1:13" s="346" customFormat="1" ht="12.75" customHeight="1" x14ac:dyDescent="0.2">
      <c r="A66" s="341">
        <f t="shared" si="0"/>
        <v>62</v>
      </c>
      <c r="B66" s="538" t="s">
        <v>5333</v>
      </c>
      <c r="C66" s="534">
        <v>72817</v>
      </c>
      <c r="D66" s="535" t="s">
        <v>193</v>
      </c>
      <c r="E66" s="342" t="s">
        <v>5334</v>
      </c>
      <c r="F66" s="124" t="s">
        <v>106</v>
      </c>
      <c r="G66" s="343">
        <f t="shared" si="1"/>
        <v>1</v>
      </c>
      <c r="H66" s="344" t="s">
        <v>108</v>
      </c>
      <c r="I66" s="206">
        <f t="shared" si="2"/>
        <v>1</v>
      </c>
      <c r="J66" s="206" t="e">
        <f>+IF(#REF!="Issued",1,IF(#REF!="Not Issued",2,"Nil"))</f>
        <v>#REF!</v>
      </c>
      <c r="K66" s="206" t="s">
        <v>3023</v>
      </c>
      <c r="L66" s="345"/>
      <c r="M66" s="57" t="s">
        <v>3024</v>
      </c>
    </row>
    <row r="67" spans="1:13" s="346" customFormat="1" ht="12.75" customHeight="1" x14ac:dyDescent="0.2">
      <c r="A67" s="341">
        <f t="shared" si="0"/>
        <v>63</v>
      </c>
      <c r="B67" s="538" t="s">
        <v>5335</v>
      </c>
      <c r="C67" s="534">
        <v>72818</v>
      </c>
      <c r="D67" s="535" t="s">
        <v>5336</v>
      </c>
      <c r="E67" s="342" t="s">
        <v>5337</v>
      </c>
      <c r="F67" s="124" t="s">
        <v>102</v>
      </c>
      <c r="G67" s="343">
        <f t="shared" si="1"/>
        <v>2</v>
      </c>
      <c r="H67" s="344" t="s">
        <v>108</v>
      </c>
      <c r="I67" s="206">
        <f t="shared" si="2"/>
        <v>1</v>
      </c>
      <c r="J67" s="206" t="e">
        <f>+IF(#REF!="Issued",1,IF(#REF!="Not Issued",2,"Nil"))</f>
        <v>#REF!</v>
      </c>
      <c r="K67" s="206" t="s">
        <v>3028</v>
      </c>
      <c r="L67" s="345"/>
      <c r="M67" s="57" t="s">
        <v>3029</v>
      </c>
    </row>
    <row r="68" spans="1:13" s="346" customFormat="1" ht="12.75" customHeight="1" x14ac:dyDescent="0.2">
      <c r="A68" s="341">
        <f t="shared" si="0"/>
        <v>64</v>
      </c>
      <c r="B68" s="538" t="s">
        <v>5341</v>
      </c>
      <c r="C68" s="534">
        <v>72820</v>
      </c>
      <c r="D68" s="535" t="s">
        <v>5342</v>
      </c>
      <c r="E68" s="342" t="s">
        <v>5343</v>
      </c>
      <c r="F68" s="124" t="s">
        <v>102</v>
      </c>
      <c r="G68" s="343">
        <f t="shared" si="1"/>
        <v>2</v>
      </c>
      <c r="H68" s="344" t="s">
        <v>108</v>
      </c>
      <c r="I68" s="206">
        <f t="shared" si="2"/>
        <v>1</v>
      </c>
      <c r="J68" s="206" t="e">
        <f>+IF(#REF!="Issued",1,IF(#REF!="Not Issued",2,"Nil"))</f>
        <v>#REF!</v>
      </c>
      <c r="K68" s="206" t="s">
        <v>3032</v>
      </c>
      <c r="L68" s="345"/>
      <c r="M68" s="57" t="s">
        <v>3033</v>
      </c>
    </row>
    <row r="69" spans="1:13" s="346" customFormat="1" ht="12.75" customHeight="1" x14ac:dyDescent="0.2">
      <c r="A69" s="341">
        <f t="shared" ref="A69:A132" si="3">+A68+1</f>
        <v>65</v>
      </c>
      <c r="B69" s="538" t="s">
        <v>5347</v>
      </c>
      <c r="C69" s="534">
        <v>73182</v>
      </c>
      <c r="D69" s="535" t="s">
        <v>1837</v>
      </c>
      <c r="E69" s="342" t="s">
        <v>1152</v>
      </c>
      <c r="F69" s="124" t="s">
        <v>106</v>
      </c>
      <c r="G69" s="343">
        <f t="shared" ref="G69:G132" si="4">+IF(F69="M",1,IF(F69="f",2,IF(F69="Civ",3,"Error")))</f>
        <v>1</v>
      </c>
      <c r="H69" s="344" t="s">
        <v>108</v>
      </c>
      <c r="I69" s="206">
        <f t="shared" ref="I69:I132" si="5">+IF(H69="Incomplete",5,IF(H69="Complete",1,IF(H69="Incomplete",2,IF(H69="Left",3,IF(H69="Dropped",4,"Error")))))</f>
        <v>1</v>
      </c>
      <c r="J69" s="206" t="e">
        <f>+IF(#REF!="Issued",1,IF(#REF!="Not Issued",2,"Nil"))</f>
        <v>#REF!</v>
      </c>
      <c r="K69" s="206" t="s">
        <v>3037</v>
      </c>
      <c r="L69" s="345"/>
      <c r="M69" s="57" t="s">
        <v>3038</v>
      </c>
    </row>
    <row r="70" spans="1:13" s="346" customFormat="1" ht="12.75" customHeight="1" x14ac:dyDescent="0.2">
      <c r="A70" s="341">
        <f t="shared" si="3"/>
        <v>66</v>
      </c>
      <c r="B70" s="538" t="s">
        <v>5348</v>
      </c>
      <c r="C70" s="534">
        <v>72822</v>
      </c>
      <c r="D70" s="535" t="s">
        <v>5349</v>
      </c>
      <c r="E70" s="342" t="s">
        <v>5350</v>
      </c>
      <c r="F70" s="124" t="s">
        <v>106</v>
      </c>
      <c r="G70" s="343">
        <f t="shared" si="4"/>
        <v>1</v>
      </c>
      <c r="H70" s="344" t="s">
        <v>108</v>
      </c>
      <c r="I70" s="206">
        <f t="shared" si="5"/>
        <v>1</v>
      </c>
      <c r="J70" s="206" t="e">
        <f>+IF(#REF!="Issued",1,IF(#REF!="Not Issued",2,"Nil"))</f>
        <v>#REF!</v>
      </c>
      <c r="K70" s="206" t="s">
        <v>3041</v>
      </c>
      <c r="L70" s="345"/>
      <c r="M70" s="57" t="s">
        <v>3042</v>
      </c>
    </row>
    <row r="71" spans="1:13" s="346" customFormat="1" ht="12.75" customHeight="1" x14ac:dyDescent="0.2">
      <c r="A71" s="341">
        <f t="shared" si="3"/>
        <v>67</v>
      </c>
      <c r="B71" s="538" t="s">
        <v>5354</v>
      </c>
      <c r="C71" s="534">
        <v>72823</v>
      </c>
      <c r="D71" s="535" t="s">
        <v>5355</v>
      </c>
      <c r="E71" s="342" t="s">
        <v>5356</v>
      </c>
      <c r="F71" s="124" t="s">
        <v>102</v>
      </c>
      <c r="G71" s="343">
        <f t="shared" si="4"/>
        <v>2</v>
      </c>
      <c r="H71" s="344" t="s">
        <v>108</v>
      </c>
      <c r="I71" s="206">
        <f t="shared" si="5"/>
        <v>1</v>
      </c>
      <c r="J71" s="206" t="e">
        <f>+IF(#REF!="Issued",1,IF(#REF!="Not Issued",2,"Nil"))</f>
        <v>#REF!</v>
      </c>
      <c r="K71" s="206" t="s">
        <v>3045</v>
      </c>
      <c r="L71" s="345"/>
      <c r="M71" s="57" t="s">
        <v>3046</v>
      </c>
    </row>
    <row r="72" spans="1:13" s="346" customFormat="1" ht="12.75" customHeight="1" x14ac:dyDescent="0.2">
      <c r="A72" s="341">
        <f t="shared" si="3"/>
        <v>68</v>
      </c>
      <c r="B72" s="538" t="s">
        <v>5357</v>
      </c>
      <c r="C72" s="534">
        <v>72824</v>
      </c>
      <c r="D72" s="535" t="s">
        <v>5358</v>
      </c>
      <c r="E72" s="342" t="s">
        <v>5359</v>
      </c>
      <c r="F72" s="124" t="s">
        <v>106</v>
      </c>
      <c r="G72" s="343">
        <f t="shared" si="4"/>
        <v>1</v>
      </c>
      <c r="H72" s="344" t="s">
        <v>108</v>
      </c>
      <c r="I72" s="206">
        <f t="shared" si="5"/>
        <v>1</v>
      </c>
      <c r="J72" s="206" t="e">
        <f>+IF(#REF!="Issued",1,IF(#REF!="Not Issued",2,"Nil"))</f>
        <v>#REF!</v>
      </c>
      <c r="K72" s="206" t="s">
        <v>3050</v>
      </c>
      <c r="L72" s="345"/>
      <c r="M72" s="57" t="s">
        <v>3051</v>
      </c>
    </row>
    <row r="73" spans="1:13" s="346" customFormat="1" ht="12.75" customHeight="1" x14ac:dyDescent="0.2">
      <c r="A73" s="341">
        <f t="shared" si="3"/>
        <v>69</v>
      </c>
      <c r="B73" s="538" t="s">
        <v>5372</v>
      </c>
      <c r="C73" s="534">
        <v>72828</v>
      </c>
      <c r="D73" s="535" t="s">
        <v>796</v>
      </c>
      <c r="E73" s="342" t="s">
        <v>5373</v>
      </c>
      <c r="F73" s="124" t="s">
        <v>106</v>
      </c>
      <c r="G73" s="343">
        <f t="shared" si="4"/>
        <v>1</v>
      </c>
      <c r="H73" s="344" t="s">
        <v>108</v>
      </c>
      <c r="I73" s="206">
        <f t="shared" si="5"/>
        <v>1</v>
      </c>
      <c r="J73" s="206" t="e">
        <f>+IF(#REF!="Issued",1,IF(#REF!="Not Issued",2,"Nil"))</f>
        <v>#REF!</v>
      </c>
      <c r="K73" s="206" t="s">
        <v>3054</v>
      </c>
      <c r="L73" s="345"/>
      <c r="M73" s="57" t="s">
        <v>3055</v>
      </c>
    </row>
    <row r="74" spans="1:13" s="346" customFormat="1" ht="12.75" customHeight="1" x14ac:dyDescent="0.2">
      <c r="A74" s="341">
        <f t="shared" si="3"/>
        <v>70</v>
      </c>
      <c r="B74" s="538" t="s">
        <v>5376</v>
      </c>
      <c r="C74" s="534">
        <v>73186</v>
      </c>
      <c r="D74" s="535" t="s">
        <v>5377</v>
      </c>
      <c r="E74" s="342" t="s">
        <v>5378</v>
      </c>
      <c r="F74" s="124" t="s">
        <v>102</v>
      </c>
      <c r="G74" s="343">
        <f t="shared" si="4"/>
        <v>2</v>
      </c>
      <c r="H74" s="344" t="s">
        <v>108</v>
      </c>
      <c r="I74" s="206">
        <f t="shared" si="5"/>
        <v>1</v>
      </c>
      <c r="J74" s="206" t="e">
        <f>+IF(#REF!="Issued",1,IF(#REF!="Not Issued",2,"Nil"))</f>
        <v>#REF!</v>
      </c>
      <c r="K74" s="206" t="s">
        <v>3059</v>
      </c>
      <c r="L74" s="345"/>
      <c r="M74" s="57" t="s">
        <v>3060</v>
      </c>
    </row>
    <row r="75" spans="1:13" s="346" customFormat="1" ht="12.75" customHeight="1" x14ac:dyDescent="0.2">
      <c r="A75" s="341">
        <f t="shared" si="3"/>
        <v>71</v>
      </c>
      <c r="B75" s="538" t="s">
        <v>5379</v>
      </c>
      <c r="C75" s="534">
        <v>72830</v>
      </c>
      <c r="D75" s="535" t="s">
        <v>5380</v>
      </c>
      <c r="E75" s="342" t="s">
        <v>5381</v>
      </c>
      <c r="F75" s="124" t="s">
        <v>106</v>
      </c>
      <c r="G75" s="343">
        <f t="shared" si="4"/>
        <v>1</v>
      </c>
      <c r="H75" s="344" t="s">
        <v>108</v>
      </c>
      <c r="I75" s="206">
        <f t="shared" si="5"/>
        <v>1</v>
      </c>
      <c r="J75" s="206" t="e">
        <f>+IF(#REF!="Issued",1,IF(#REF!="Not Issued",2,"Nil"))</f>
        <v>#REF!</v>
      </c>
      <c r="K75" s="206" t="s">
        <v>3063</v>
      </c>
      <c r="L75" s="345"/>
      <c r="M75" s="57" t="s">
        <v>3064</v>
      </c>
    </row>
    <row r="76" spans="1:13" s="346" customFormat="1" ht="12.75" customHeight="1" x14ac:dyDescent="0.2">
      <c r="A76" s="341">
        <f t="shared" si="3"/>
        <v>72</v>
      </c>
      <c r="B76" s="538" t="s">
        <v>5384</v>
      </c>
      <c r="C76" s="534">
        <v>72832</v>
      </c>
      <c r="D76" s="535" t="s">
        <v>5385</v>
      </c>
      <c r="E76" s="342" t="s">
        <v>263</v>
      </c>
      <c r="F76" s="124" t="s">
        <v>102</v>
      </c>
      <c r="G76" s="343">
        <f t="shared" si="4"/>
        <v>2</v>
      </c>
      <c r="H76" s="344" t="s">
        <v>108</v>
      </c>
      <c r="I76" s="206">
        <f t="shared" si="5"/>
        <v>1</v>
      </c>
      <c r="J76" s="206" t="e">
        <f>+IF(#REF!="Issued",1,IF(#REF!="Not Issued",2,"Nil"))</f>
        <v>#REF!</v>
      </c>
      <c r="K76" s="206" t="s">
        <v>3066</v>
      </c>
      <c r="L76" s="345"/>
      <c r="M76" s="57" t="s">
        <v>3067</v>
      </c>
    </row>
    <row r="77" spans="1:13" s="346" customFormat="1" ht="12.75" customHeight="1" x14ac:dyDescent="0.2">
      <c r="A77" s="341">
        <f t="shared" si="3"/>
        <v>73</v>
      </c>
      <c r="B77" s="538" t="s">
        <v>5386</v>
      </c>
      <c r="C77" s="534">
        <v>73187</v>
      </c>
      <c r="D77" s="535" t="s">
        <v>5387</v>
      </c>
      <c r="E77" s="342" t="s">
        <v>3940</v>
      </c>
      <c r="F77" s="124" t="s">
        <v>106</v>
      </c>
      <c r="G77" s="343">
        <f t="shared" si="4"/>
        <v>1</v>
      </c>
      <c r="H77" s="344" t="s">
        <v>108</v>
      </c>
      <c r="I77" s="206">
        <f t="shared" si="5"/>
        <v>1</v>
      </c>
      <c r="J77" s="206" t="e">
        <f>+IF(#REF!="Issued",1,IF(#REF!="Not Issued",2,"Nil"))</f>
        <v>#REF!</v>
      </c>
      <c r="K77" s="206" t="s">
        <v>3070</v>
      </c>
      <c r="L77" s="345"/>
      <c r="M77" s="57" t="s">
        <v>3071</v>
      </c>
    </row>
    <row r="78" spans="1:13" s="346" customFormat="1" ht="12.75" customHeight="1" x14ac:dyDescent="0.2">
      <c r="A78" s="341">
        <f t="shared" si="3"/>
        <v>74</v>
      </c>
      <c r="B78" s="538" t="s">
        <v>5394</v>
      </c>
      <c r="C78" s="534">
        <v>72834</v>
      </c>
      <c r="D78" s="535" t="s">
        <v>2551</v>
      </c>
      <c r="E78" s="342" t="s">
        <v>5395</v>
      </c>
      <c r="F78" s="124" t="s">
        <v>106</v>
      </c>
      <c r="G78" s="343">
        <f t="shared" si="4"/>
        <v>1</v>
      </c>
      <c r="H78" s="344" t="s">
        <v>108</v>
      </c>
      <c r="I78" s="206">
        <f t="shared" si="5"/>
        <v>1</v>
      </c>
      <c r="J78" s="206" t="e">
        <f>+IF(#REF!="Issued",1,IF(#REF!="Not Issued",2,"Nil"))</f>
        <v>#REF!</v>
      </c>
      <c r="K78" s="206" t="s">
        <v>3073</v>
      </c>
      <c r="L78" s="345"/>
      <c r="M78" s="57" t="s">
        <v>3074</v>
      </c>
    </row>
    <row r="79" spans="1:13" s="346" customFormat="1" ht="12.75" customHeight="1" x14ac:dyDescent="0.2">
      <c r="A79" s="341">
        <f t="shared" si="3"/>
        <v>75</v>
      </c>
      <c r="B79" s="538" t="s">
        <v>5398</v>
      </c>
      <c r="C79" s="534">
        <v>72836</v>
      </c>
      <c r="D79" s="535" t="s">
        <v>5399</v>
      </c>
      <c r="E79" s="342" t="s">
        <v>5400</v>
      </c>
      <c r="F79" s="124" t="s">
        <v>106</v>
      </c>
      <c r="G79" s="343">
        <f t="shared" si="4"/>
        <v>1</v>
      </c>
      <c r="H79" s="344" t="s">
        <v>108</v>
      </c>
      <c r="I79" s="206">
        <f t="shared" si="5"/>
        <v>1</v>
      </c>
      <c r="J79" s="206" t="e">
        <f>+IF(#REF!="Issued",1,IF(#REF!="Not Issued",2,"Nil"))</f>
        <v>#REF!</v>
      </c>
      <c r="K79" s="206" t="s">
        <v>3077</v>
      </c>
      <c r="L79" s="345"/>
      <c r="M79" s="57" t="s">
        <v>3078</v>
      </c>
    </row>
    <row r="80" spans="1:13" s="346" customFormat="1" ht="12.75" customHeight="1" x14ac:dyDescent="0.2">
      <c r="A80" s="341">
        <f t="shared" si="3"/>
        <v>76</v>
      </c>
      <c r="B80" s="538" t="s">
        <v>5405</v>
      </c>
      <c r="C80" s="534">
        <v>72839</v>
      </c>
      <c r="D80" s="535" t="s">
        <v>5406</v>
      </c>
      <c r="E80" s="342" t="s">
        <v>5407</v>
      </c>
      <c r="F80" s="124" t="s">
        <v>106</v>
      </c>
      <c r="G80" s="343">
        <f t="shared" si="4"/>
        <v>1</v>
      </c>
      <c r="H80" s="344" t="s">
        <v>108</v>
      </c>
      <c r="I80" s="206">
        <f t="shared" si="5"/>
        <v>1</v>
      </c>
      <c r="J80" s="206" t="e">
        <f>+IF(#REF!="Issued",1,IF(#REF!="Not Issued",2,"Nil"))</f>
        <v>#REF!</v>
      </c>
      <c r="K80" s="206" t="s">
        <v>3082</v>
      </c>
      <c r="L80" s="345"/>
      <c r="M80" s="57" t="s">
        <v>3083</v>
      </c>
    </row>
    <row r="81" spans="1:13" s="346" customFormat="1" ht="12.75" customHeight="1" x14ac:dyDescent="0.2">
      <c r="A81" s="341">
        <f t="shared" si="3"/>
        <v>77</v>
      </c>
      <c r="B81" s="538" t="s">
        <v>5408</v>
      </c>
      <c r="C81" s="534">
        <v>72840</v>
      </c>
      <c r="D81" s="535" t="s">
        <v>4917</v>
      </c>
      <c r="E81" s="342" t="s">
        <v>5409</v>
      </c>
      <c r="F81" s="124" t="s">
        <v>106</v>
      </c>
      <c r="G81" s="343">
        <f t="shared" si="4"/>
        <v>1</v>
      </c>
      <c r="H81" s="344" t="s">
        <v>108</v>
      </c>
      <c r="I81" s="206">
        <f t="shared" si="5"/>
        <v>1</v>
      </c>
      <c r="J81" s="206" t="e">
        <f>+IF(#REF!="Issued",1,IF(#REF!="Not Issued",2,"Nil"))</f>
        <v>#REF!</v>
      </c>
      <c r="K81" s="206" t="s">
        <v>3086</v>
      </c>
      <c r="L81" s="345"/>
      <c r="M81" s="57" t="s">
        <v>3087</v>
      </c>
    </row>
    <row r="82" spans="1:13" s="346" customFormat="1" ht="12.75" customHeight="1" x14ac:dyDescent="0.2">
      <c r="A82" s="341">
        <f t="shared" si="3"/>
        <v>78</v>
      </c>
      <c r="B82" s="538" t="s">
        <v>5415</v>
      </c>
      <c r="C82" s="534">
        <v>72843</v>
      </c>
      <c r="D82" s="535" t="s">
        <v>5416</v>
      </c>
      <c r="E82" s="342" t="s">
        <v>5417</v>
      </c>
      <c r="F82" s="124" t="s">
        <v>102</v>
      </c>
      <c r="G82" s="343">
        <f t="shared" si="4"/>
        <v>2</v>
      </c>
      <c r="H82" s="344" t="s">
        <v>108</v>
      </c>
      <c r="I82" s="206">
        <f t="shared" si="5"/>
        <v>1</v>
      </c>
      <c r="J82" s="206" t="e">
        <f>+IF(#REF!="Issued",1,IF(#REF!="Not Issued",2,"Nil"))</f>
        <v>#REF!</v>
      </c>
      <c r="K82" s="206" t="s">
        <v>3091</v>
      </c>
      <c r="L82" s="345"/>
      <c r="M82" s="57" t="s">
        <v>3092</v>
      </c>
    </row>
    <row r="83" spans="1:13" s="346" customFormat="1" ht="12.75" customHeight="1" x14ac:dyDescent="0.2">
      <c r="A83" s="341">
        <f t="shared" si="3"/>
        <v>79</v>
      </c>
      <c r="B83" s="538" t="s">
        <v>5421</v>
      </c>
      <c r="C83" s="534">
        <v>72845</v>
      </c>
      <c r="D83" s="535" t="s">
        <v>5422</v>
      </c>
      <c r="E83" s="342" t="s">
        <v>5423</v>
      </c>
      <c r="F83" s="124" t="s">
        <v>106</v>
      </c>
      <c r="G83" s="343">
        <f t="shared" si="4"/>
        <v>1</v>
      </c>
      <c r="H83" s="344" t="s">
        <v>108</v>
      </c>
      <c r="I83" s="206">
        <f t="shared" si="5"/>
        <v>1</v>
      </c>
      <c r="J83" s="206" t="e">
        <f>+IF(#REF!="Issued",1,IF(#REF!="Not Issued",2,"Nil"))</f>
        <v>#REF!</v>
      </c>
      <c r="K83" s="206" t="s">
        <v>3096</v>
      </c>
      <c r="L83" s="345"/>
      <c r="M83" s="57" t="s">
        <v>3097</v>
      </c>
    </row>
    <row r="84" spans="1:13" s="346" customFormat="1" ht="12.75" customHeight="1" x14ac:dyDescent="0.2">
      <c r="A84" s="341">
        <f t="shared" si="3"/>
        <v>80</v>
      </c>
      <c r="B84" s="538" t="s">
        <v>5424</v>
      </c>
      <c r="C84" s="534">
        <v>72846</v>
      </c>
      <c r="D84" s="535" t="s">
        <v>5425</v>
      </c>
      <c r="E84" s="342" t="s">
        <v>2497</v>
      </c>
      <c r="F84" s="124" t="s">
        <v>102</v>
      </c>
      <c r="G84" s="343">
        <f t="shared" si="4"/>
        <v>2</v>
      </c>
      <c r="H84" s="344" t="s">
        <v>108</v>
      </c>
      <c r="I84" s="206">
        <f t="shared" si="5"/>
        <v>1</v>
      </c>
      <c r="J84" s="206" t="e">
        <f>+IF(#REF!="Issued",1,IF(#REF!="Not Issued",2,"Nil"))</f>
        <v>#REF!</v>
      </c>
      <c r="K84" s="206" t="s">
        <v>3100</v>
      </c>
      <c r="L84" s="345"/>
      <c r="M84" s="57" t="s">
        <v>3101</v>
      </c>
    </row>
    <row r="85" spans="1:13" s="346" customFormat="1" ht="12.75" customHeight="1" x14ac:dyDescent="0.2">
      <c r="A85" s="341">
        <f t="shared" si="3"/>
        <v>81</v>
      </c>
      <c r="B85" s="538" t="s">
        <v>5429</v>
      </c>
      <c r="C85" s="534">
        <v>72848</v>
      </c>
      <c r="D85" s="535" t="s">
        <v>5430</v>
      </c>
      <c r="E85" s="342" t="s">
        <v>5431</v>
      </c>
      <c r="F85" s="124" t="s">
        <v>102</v>
      </c>
      <c r="G85" s="343">
        <f t="shared" si="4"/>
        <v>2</v>
      </c>
      <c r="H85" s="344" t="s">
        <v>108</v>
      </c>
      <c r="I85" s="206">
        <f t="shared" si="5"/>
        <v>1</v>
      </c>
      <c r="J85" s="206" t="e">
        <f>+IF(#REF!="Issued",1,IF(#REF!="Not Issued",2,"Nil"))</f>
        <v>#REF!</v>
      </c>
      <c r="K85" s="206" t="s">
        <v>3105</v>
      </c>
      <c r="L85" s="345"/>
      <c r="M85" s="57" t="s">
        <v>3106</v>
      </c>
    </row>
    <row r="86" spans="1:13" s="346" customFormat="1" ht="12.75" customHeight="1" x14ac:dyDescent="0.2">
      <c r="A86" s="341">
        <f t="shared" si="3"/>
        <v>82</v>
      </c>
      <c r="B86" s="538" t="s">
        <v>5432</v>
      </c>
      <c r="C86" s="534">
        <v>72849</v>
      </c>
      <c r="D86" s="535" t="s">
        <v>5433</v>
      </c>
      <c r="E86" s="342" t="s">
        <v>5434</v>
      </c>
      <c r="F86" s="124" t="s">
        <v>102</v>
      </c>
      <c r="G86" s="343">
        <f t="shared" si="4"/>
        <v>2</v>
      </c>
      <c r="H86" s="344" t="s">
        <v>108</v>
      </c>
      <c r="I86" s="206">
        <f t="shared" si="5"/>
        <v>1</v>
      </c>
      <c r="J86" s="206" t="e">
        <f>+IF(#REF!="Issued",1,IF(#REF!="Not Issued",2,"Nil"))</f>
        <v>#REF!</v>
      </c>
      <c r="K86" s="206" t="s">
        <v>3110</v>
      </c>
      <c r="L86" s="345"/>
      <c r="M86" s="57" t="s">
        <v>3111</v>
      </c>
    </row>
    <row r="87" spans="1:13" s="346" customFormat="1" ht="12.75" customHeight="1" x14ac:dyDescent="0.2">
      <c r="A87" s="341">
        <f t="shared" si="3"/>
        <v>83</v>
      </c>
      <c r="B87" s="538" t="s">
        <v>5438</v>
      </c>
      <c r="C87" s="534">
        <v>72850</v>
      </c>
      <c r="D87" s="535" t="s">
        <v>5439</v>
      </c>
      <c r="E87" s="342" t="s">
        <v>5440</v>
      </c>
      <c r="F87" s="124" t="s">
        <v>102</v>
      </c>
      <c r="G87" s="343">
        <f t="shared" si="4"/>
        <v>2</v>
      </c>
      <c r="H87" s="344" t="s">
        <v>108</v>
      </c>
      <c r="I87" s="206">
        <f t="shared" si="5"/>
        <v>1</v>
      </c>
      <c r="J87" s="206" t="e">
        <f>+IF(#REF!="Issued",1,IF(#REF!="Not Issued",2,"Nil"))</f>
        <v>#REF!</v>
      </c>
      <c r="K87" s="206" t="s">
        <v>3115</v>
      </c>
      <c r="L87" s="345"/>
      <c r="M87" s="57" t="s">
        <v>3116</v>
      </c>
    </row>
    <row r="88" spans="1:13" s="346" customFormat="1" ht="12.75" customHeight="1" x14ac:dyDescent="0.2">
      <c r="A88" s="341">
        <f t="shared" si="3"/>
        <v>84</v>
      </c>
      <c r="B88" s="538" t="s">
        <v>5441</v>
      </c>
      <c r="C88" s="534">
        <v>73190</v>
      </c>
      <c r="D88" s="535" t="s">
        <v>5442</v>
      </c>
      <c r="E88" s="342" t="s">
        <v>5443</v>
      </c>
      <c r="F88" s="124" t="s">
        <v>102</v>
      </c>
      <c r="G88" s="343">
        <f t="shared" si="4"/>
        <v>2</v>
      </c>
      <c r="H88" s="344" t="s">
        <v>108</v>
      </c>
      <c r="I88" s="206">
        <f t="shared" si="5"/>
        <v>1</v>
      </c>
      <c r="J88" s="206" t="e">
        <f>+IF(#REF!="Issued",1,IF(#REF!="Not Issued",2,"Nil"))</f>
        <v>#REF!</v>
      </c>
      <c r="K88" s="206" t="s">
        <v>3120</v>
      </c>
      <c r="L88" s="345"/>
      <c r="M88" s="57" t="s">
        <v>3121</v>
      </c>
    </row>
    <row r="89" spans="1:13" s="346" customFormat="1" ht="12.75" customHeight="1" x14ac:dyDescent="0.2">
      <c r="A89" s="341">
        <f t="shared" si="3"/>
        <v>85</v>
      </c>
      <c r="B89" s="538" t="s">
        <v>5446</v>
      </c>
      <c r="C89" s="534">
        <v>72852</v>
      </c>
      <c r="D89" s="535" t="s">
        <v>5447</v>
      </c>
      <c r="E89" s="342" t="s">
        <v>5448</v>
      </c>
      <c r="F89" s="124" t="s">
        <v>102</v>
      </c>
      <c r="G89" s="343">
        <f t="shared" si="4"/>
        <v>2</v>
      </c>
      <c r="H89" s="344" t="s">
        <v>108</v>
      </c>
      <c r="I89" s="206">
        <f t="shared" si="5"/>
        <v>1</v>
      </c>
      <c r="J89" s="206" t="e">
        <f>+IF(#REF!="Issued",1,IF(#REF!="Not Issued",2,"Nil"))</f>
        <v>#REF!</v>
      </c>
      <c r="K89" s="206" t="s">
        <v>3125</v>
      </c>
      <c r="L89" s="345"/>
      <c r="M89" s="57" t="s">
        <v>3126</v>
      </c>
    </row>
    <row r="90" spans="1:13" s="346" customFormat="1" ht="12.75" customHeight="1" x14ac:dyDescent="0.2">
      <c r="A90" s="341">
        <f t="shared" si="3"/>
        <v>86</v>
      </c>
      <c r="B90" s="538" t="s">
        <v>5459</v>
      </c>
      <c r="C90" s="534">
        <v>72857</v>
      </c>
      <c r="D90" s="535" t="s">
        <v>5460</v>
      </c>
      <c r="E90" s="342" t="s">
        <v>792</v>
      </c>
      <c r="F90" s="124" t="s">
        <v>106</v>
      </c>
      <c r="G90" s="343">
        <f t="shared" si="4"/>
        <v>1</v>
      </c>
      <c r="H90" s="344" t="s">
        <v>108</v>
      </c>
      <c r="I90" s="206">
        <f t="shared" si="5"/>
        <v>1</v>
      </c>
      <c r="J90" s="206" t="e">
        <f>+IF(#REF!="Issued",1,IF(#REF!="Not Issued",2,"Nil"))</f>
        <v>#REF!</v>
      </c>
      <c r="K90" s="206" t="s">
        <v>3130</v>
      </c>
      <c r="L90" s="345"/>
      <c r="M90" s="57" t="s">
        <v>3131</v>
      </c>
    </row>
    <row r="91" spans="1:13" s="346" customFormat="1" ht="12.75" customHeight="1" x14ac:dyDescent="0.2">
      <c r="A91" s="341">
        <f t="shared" si="3"/>
        <v>87</v>
      </c>
      <c r="B91" s="538" t="s">
        <v>5479</v>
      </c>
      <c r="C91" s="534">
        <v>72861</v>
      </c>
      <c r="D91" s="535" t="s">
        <v>5480</v>
      </c>
      <c r="E91" s="342" t="s">
        <v>5481</v>
      </c>
      <c r="F91" s="124" t="s">
        <v>102</v>
      </c>
      <c r="G91" s="343">
        <f t="shared" si="4"/>
        <v>2</v>
      </c>
      <c r="H91" s="344" t="s">
        <v>108</v>
      </c>
      <c r="I91" s="206">
        <f t="shared" si="5"/>
        <v>1</v>
      </c>
      <c r="J91" s="206" t="e">
        <f>+IF(#REF!="Issued",1,IF(#REF!="Not Issued",2,"Nil"))</f>
        <v>#REF!</v>
      </c>
      <c r="K91" s="206" t="s">
        <v>3140</v>
      </c>
      <c r="L91" s="345"/>
      <c r="M91" s="57" t="s">
        <v>3141</v>
      </c>
    </row>
    <row r="92" spans="1:13" s="346" customFormat="1" ht="12.75" customHeight="1" x14ac:dyDescent="0.2">
      <c r="A92" s="341">
        <f t="shared" si="3"/>
        <v>88</v>
      </c>
      <c r="B92" s="538" t="s">
        <v>5482</v>
      </c>
      <c r="C92" s="534">
        <v>72862</v>
      </c>
      <c r="D92" s="535" t="s">
        <v>5483</v>
      </c>
      <c r="E92" s="342" t="s">
        <v>5484</v>
      </c>
      <c r="F92" s="124" t="s">
        <v>102</v>
      </c>
      <c r="G92" s="343">
        <f t="shared" si="4"/>
        <v>2</v>
      </c>
      <c r="H92" s="344" t="s">
        <v>108</v>
      </c>
      <c r="I92" s="206">
        <f t="shared" si="5"/>
        <v>1</v>
      </c>
      <c r="J92" s="206" t="e">
        <f>+IF(#REF!="Issued",1,IF(#REF!="Not Issued",2,"Nil"))</f>
        <v>#REF!</v>
      </c>
      <c r="K92" s="206" t="s">
        <v>3145</v>
      </c>
      <c r="L92" s="345"/>
      <c r="M92" s="57" t="s">
        <v>3146</v>
      </c>
    </row>
    <row r="93" spans="1:13" s="346" customFormat="1" ht="12.75" customHeight="1" x14ac:dyDescent="0.2">
      <c r="A93" s="341">
        <f t="shared" si="3"/>
        <v>89</v>
      </c>
      <c r="B93" s="538" t="s">
        <v>5489</v>
      </c>
      <c r="C93" s="534">
        <v>73195</v>
      </c>
      <c r="D93" s="535" t="s">
        <v>5490</v>
      </c>
      <c r="E93" s="342" t="s">
        <v>1571</v>
      </c>
      <c r="F93" s="124" t="s">
        <v>106</v>
      </c>
      <c r="G93" s="343">
        <f t="shared" si="4"/>
        <v>1</v>
      </c>
      <c r="H93" s="344" t="s">
        <v>108</v>
      </c>
      <c r="I93" s="206">
        <f t="shared" si="5"/>
        <v>1</v>
      </c>
      <c r="J93" s="206" t="e">
        <f>+IF(#REF!="Issued",1,IF(#REF!="Not Issued",2,"Nil"))</f>
        <v>#REF!</v>
      </c>
      <c r="K93" s="206" t="s">
        <v>3155</v>
      </c>
      <c r="L93" s="345"/>
      <c r="M93" s="57" t="s">
        <v>3156</v>
      </c>
    </row>
    <row r="94" spans="1:13" s="346" customFormat="1" ht="12.75" customHeight="1" x14ac:dyDescent="0.2">
      <c r="A94" s="341">
        <f t="shared" si="3"/>
        <v>90</v>
      </c>
      <c r="B94" s="538" t="s">
        <v>5503</v>
      </c>
      <c r="C94" s="534">
        <v>72869</v>
      </c>
      <c r="D94" s="535" t="s">
        <v>5504</v>
      </c>
      <c r="E94" s="342" t="s">
        <v>5505</v>
      </c>
      <c r="F94" s="124" t="s">
        <v>102</v>
      </c>
      <c r="G94" s="343">
        <f t="shared" si="4"/>
        <v>2</v>
      </c>
      <c r="H94" s="344" t="s">
        <v>108</v>
      </c>
      <c r="I94" s="206">
        <f t="shared" si="5"/>
        <v>1</v>
      </c>
      <c r="J94" s="206" t="e">
        <f>+IF(#REF!="Issued",1,IF(#REF!="Not Issued",2,"Nil"))</f>
        <v>#REF!</v>
      </c>
      <c r="K94" s="206" t="s">
        <v>3159</v>
      </c>
      <c r="L94" s="345"/>
      <c r="M94" s="57" t="s">
        <v>3160</v>
      </c>
    </row>
    <row r="95" spans="1:13" s="346" customFormat="1" ht="12.75" customHeight="1" x14ac:dyDescent="0.2">
      <c r="A95" s="341">
        <f t="shared" si="3"/>
        <v>91</v>
      </c>
      <c r="B95" s="538" t="s">
        <v>5506</v>
      </c>
      <c r="C95" s="534">
        <v>28278</v>
      </c>
      <c r="D95" s="535" t="s">
        <v>5507</v>
      </c>
      <c r="E95" s="342" t="s">
        <v>5508</v>
      </c>
      <c r="F95" s="124" t="s">
        <v>106</v>
      </c>
      <c r="G95" s="343">
        <f t="shared" si="4"/>
        <v>1</v>
      </c>
      <c r="H95" s="344" t="s">
        <v>108</v>
      </c>
      <c r="I95" s="206">
        <f t="shared" si="5"/>
        <v>1</v>
      </c>
      <c r="J95" s="206" t="e">
        <f>+IF(#REF!="Issued",1,IF(#REF!="Not Issued",2,"Nil"))</f>
        <v>#REF!</v>
      </c>
      <c r="K95" s="206" t="s">
        <v>3164</v>
      </c>
      <c r="L95" s="345"/>
      <c r="M95" s="57" t="s">
        <v>3165</v>
      </c>
    </row>
    <row r="96" spans="1:13" s="346" customFormat="1" ht="12.75" customHeight="1" x14ac:dyDescent="0.2">
      <c r="A96" s="341">
        <f t="shared" si="3"/>
        <v>92</v>
      </c>
      <c r="B96" s="538" t="s">
        <v>5510</v>
      </c>
      <c r="C96" s="534">
        <v>69925</v>
      </c>
      <c r="D96" s="535" t="s">
        <v>4764</v>
      </c>
      <c r="E96" s="342" t="s">
        <v>271</v>
      </c>
      <c r="F96" s="124" t="s">
        <v>106</v>
      </c>
      <c r="G96" s="343">
        <f t="shared" si="4"/>
        <v>1</v>
      </c>
      <c r="H96" s="344" t="s">
        <v>108</v>
      </c>
      <c r="I96" s="206">
        <f t="shared" si="5"/>
        <v>1</v>
      </c>
      <c r="J96" s="206" t="e">
        <f>+IF(#REF!="Issued",1,IF(#REF!="Not Issued",2,"Nil"))</f>
        <v>#REF!</v>
      </c>
      <c r="K96" s="206" t="s">
        <v>3169</v>
      </c>
      <c r="L96" s="345"/>
      <c r="M96" s="57" t="s">
        <v>3170</v>
      </c>
    </row>
    <row r="97" spans="1:13" s="346" customFormat="1" ht="12.75" customHeight="1" x14ac:dyDescent="0.2">
      <c r="A97" s="341">
        <f t="shared" si="3"/>
        <v>93</v>
      </c>
      <c r="B97" s="538" t="s">
        <v>5520</v>
      </c>
      <c r="C97" s="534">
        <v>72874</v>
      </c>
      <c r="D97" s="535" t="s">
        <v>5521</v>
      </c>
      <c r="E97" s="342" t="s">
        <v>210</v>
      </c>
      <c r="F97" s="124" t="s">
        <v>102</v>
      </c>
      <c r="G97" s="343">
        <f t="shared" si="4"/>
        <v>2</v>
      </c>
      <c r="H97" s="344" t="s">
        <v>108</v>
      </c>
      <c r="I97" s="206">
        <f t="shared" si="5"/>
        <v>1</v>
      </c>
      <c r="J97" s="206" t="e">
        <f>+IF(#REF!="Issued",1,IF(#REF!="Not Issued",2,"Nil"))</f>
        <v>#REF!</v>
      </c>
      <c r="K97" s="206" t="s">
        <v>3174</v>
      </c>
      <c r="L97" s="345"/>
      <c r="M97" s="57" t="s">
        <v>3175</v>
      </c>
    </row>
    <row r="98" spans="1:13" s="346" customFormat="1" ht="12.75" customHeight="1" x14ac:dyDescent="0.2">
      <c r="A98" s="341">
        <f t="shared" si="3"/>
        <v>94</v>
      </c>
      <c r="B98" s="538" t="s">
        <v>5522</v>
      </c>
      <c r="C98" s="534">
        <v>65060</v>
      </c>
      <c r="D98" s="535" t="s">
        <v>5523</v>
      </c>
      <c r="E98" s="342" t="s">
        <v>5524</v>
      </c>
      <c r="F98" s="124" t="s">
        <v>106</v>
      </c>
      <c r="G98" s="343">
        <f t="shared" si="4"/>
        <v>1</v>
      </c>
      <c r="H98" s="344" t="s">
        <v>108</v>
      </c>
      <c r="I98" s="206">
        <f t="shared" si="5"/>
        <v>1</v>
      </c>
      <c r="J98" s="206" t="e">
        <f>+IF(#REF!="Issued",1,IF(#REF!="Not Issued",2,"Nil"))</f>
        <v>#REF!</v>
      </c>
      <c r="K98" s="206" t="s">
        <v>3179</v>
      </c>
      <c r="L98" s="345"/>
      <c r="M98" s="57" t="s">
        <v>3180</v>
      </c>
    </row>
    <row r="99" spans="1:13" s="346" customFormat="1" ht="12.75" customHeight="1" x14ac:dyDescent="0.2">
      <c r="A99" s="341">
        <f t="shared" si="3"/>
        <v>95</v>
      </c>
      <c r="B99" s="538" t="s">
        <v>5525</v>
      </c>
      <c r="C99" s="534">
        <v>73199</v>
      </c>
      <c r="D99" s="535" t="s">
        <v>5526</v>
      </c>
      <c r="E99" s="342" t="s">
        <v>3606</v>
      </c>
      <c r="F99" s="124" t="s">
        <v>102</v>
      </c>
      <c r="G99" s="343">
        <f t="shared" si="4"/>
        <v>2</v>
      </c>
      <c r="H99" s="344" t="s">
        <v>108</v>
      </c>
      <c r="I99" s="206">
        <f t="shared" si="5"/>
        <v>1</v>
      </c>
      <c r="J99" s="206" t="e">
        <f>+IF(#REF!="Issued",1,IF(#REF!="Not Issued",2,"Nil"))</f>
        <v>#REF!</v>
      </c>
      <c r="K99" s="206" t="s">
        <v>3184</v>
      </c>
      <c r="L99" s="345"/>
      <c r="M99" s="57" t="s">
        <v>3185</v>
      </c>
    </row>
    <row r="100" spans="1:13" s="346" customFormat="1" ht="12.75" customHeight="1" x14ac:dyDescent="0.2">
      <c r="A100" s="341">
        <f t="shared" si="3"/>
        <v>96</v>
      </c>
      <c r="B100" s="538" t="s">
        <v>5536</v>
      </c>
      <c r="C100" s="534">
        <v>72879</v>
      </c>
      <c r="D100" s="535" t="s">
        <v>5537</v>
      </c>
      <c r="E100" s="342" t="s">
        <v>5538</v>
      </c>
      <c r="F100" s="124" t="s">
        <v>102</v>
      </c>
      <c r="G100" s="343">
        <f t="shared" si="4"/>
        <v>2</v>
      </c>
      <c r="H100" s="344" t="s">
        <v>108</v>
      </c>
      <c r="I100" s="206">
        <f t="shared" si="5"/>
        <v>1</v>
      </c>
      <c r="J100" s="206" t="e">
        <f>+IF(#REF!="Issued",1,IF(#REF!="Not Issued",2,"Nil"))</f>
        <v>#REF!</v>
      </c>
      <c r="K100" s="206" t="s">
        <v>3194</v>
      </c>
      <c r="L100" s="345"/>
      <c r="M100" s="57" t="s">
        <v>3195</v>
      </c>
    </row>
    <row r="101" spans="1:13" s="346" customFormat="1" ht="12.75" customHeight="1" x14ac:dyDescent="0.2">
      <c r="A101" s="341">
        <f t="shared" si="3"/>
        <v>97</v>
      </c>
      <c r="B101" s="538" t="s">
        <v>5542</v>
      </c>
      <c r="C101" s="534">
        <v>72880</v>
      </c>
      <c r="D101" s="535" t="s">
        <v>5543</v>
      </c>
      <c r="E101" s="342" t="s">
        <v>5544</v>
      </c>
      <c r="F101" s="124" t="s">
        <v>102</v>
      </c>
      <c r="G101" s="343">
        <f t="shared" si="4"/>
        <v>2</v>
      </c>
      <c r="H101" s="344" t="s">
        <v>108</v>
      </c>
      <c r="I101" s="206">
        <f t="shared" si="5"/>
        <v>1</v>
      </c>
      <c r="J101" s="206" t="e">
        <f>+IF(#REF!="Issued",1,IF(#REF!="Not Issued",2,"Nil"))</f>
        <v>#REF!</v>
      </c>
      <c r="K101" s="206" t="s">
        <v>3199</v>
      </c>
      <c r="L101" s="345"/>
      <c r="M101" s="57" t="s">
        <v>3200</v>
      </c>
    </row>
    <row r="102" spans="1:13" s="346" customFormat="1" ht="12.75" customHeight="1" x14ac:dyDescent="0.2">
      <c r="A102" s="341">
        <f t="shared" si="3"/>
        <v>98</v>
      </c>
      <c r="B102" s="538" t="s">
        <v>5548</v>
      </c>
      <c r="C102" s="534">
        <v>73201</v>
      </c>
      <c r="D102" s="535" t="s">
        <v>5549</v>
      </c>
      <c r="E102" s="342" t="s">
        <v>5550</v>
      </c>
      <c r="F102" s="124" t="s">
        <v>106</v>
      </c>
      <c r="G102" s="343">
        <f t="shared" si="4"/>
        <v>1</v>
      </c>
      <c r="H102" s="344" t="s">
        <v>108</v>
      </c>
      <c r="I102" s="206">
        <f t="shared" si="5"/>
        <v>1</v>
      </c>
      <c r="J102" s="206" t="e">
        <f>+IF(#REF!="Issued",1,IF(#REF!="Not Issued",2,"Nil"))</f>
        <v>#REF!</v>
      </c>
      <c r="K102" s="206" t="s">
        <v>3203</v>
      </c>
      <c r="L102" s="345"/>
      <c r="M102" s="57" t="s">
        <v>3204</v>
      </c>
    </row>
    <row r="103" spans="1:13" s="346" customFormat="1" ht="12.75" customHeight="1" x14ac:dyDescent="0.2">
      <c r="A103" s="341">
        <f t="shared" si="3"/>
        <v>99</v>
      </c>
      <c r="B103" s="538" t="s">
        <v>5551</v>
      </c>
      <c r="C103" s="534">
        <v>73788</v>
      </c>
      <c r="D103" s="535" t="s">
        <v>5552</v>
      </c>
      <c r="E103" s="342" t="s">
        <v>4393</v>
      </c>
      <c r="F103" s="124" t="s">
        <v>106</v>
      </c>
      <c r="G103" s="343">
        <f t="shared" si="4"/>
        <v>1</v>
      </c>
      <c r="H103" s="344" t="s">
        <v>108</v>
      </c>
      <c r="I103" s="206">
        <f t="shared" si="5"/>
        <v>1</v>
      </c>
      <c r="J103" s="206" t="e">
        <f>+IF(#REF!="Issued",1,IF(#REF!="Not Issued",2,"Nil"))</f>
        <v>#REF!</v>
      </c>
      <c r="K103" s="206" t="s">
        <v>3208</v>
      </c>
      <c r="L103" s="345"/>
      <c r="M103" s="57" t="s">
        <v>3209</v>
      </c>
    </row>
    <row r="104" spans="1:13" s="346" customFormat="1" ht="12.75" customHeight="1" x14ac:dyDescent="0.2">
      <c r="A104" s="341">
        <f t="shared" si="3"/>
        <v>100</v>
      </c>
      <c r="B104" s="538" t="s">
        <v>5556</v>
      </c>
      <c r="C104" s="534">
        <v>72881</v>
      </c>
      <c r="D104" s="535" t="s">
        <v>2594</v>
      </c>
      <c r="E104" s="342" t="s">
        <v>5557</v>
      </c>
      <c r="F104" s="124" t="s">
        <v>106</v>
      </c>
      <c r="G104" s="343">
        <f t="shared" si="4"/>
        <v>1</v>
      </c>
      <c r="H104" s="344" t="s">
        <v>108</v>
      </c>
      <c r="I104" s="206">
        <f t="shared" si="5"/>
        <v>1</v>
      </c>
      <c r="J104" s="206" t="e">
        <f>+IF(#REF!="Issued",1,IF(#REF!="Not Issued",2,"Nil"))</f>
        <v>#REF!</v>
      </c>
      <c r="K104" s="206" t="s">
        <v>3213</v>
      </c>
      <c r="L104" s="345"/>
      <c r="M104" s="57" t="s">
        <v>3214</v>
      </c>
    </row>
    <row r="105" spans="1:13" s="346" customFormat="1" ht="12.75" customHeight="1" x14ac:dyDescent="0.2">
      <c r="A105" s="341">
        <f t="shared" si="3"/>
        <v>101</v>
      </c>
      <c r="B105" s="538" t="s">
        <v>5560</v>
      </c>
      <c r="C105" s="534">
        <v>72883</v>
      </c>
      <c r="D105" s="535" t="s">
        <v>5561</v>
      </c>
      <c r="E105" s="342" t="s">
        <v>529</v>
      </c>
      <c r="F105" s="124" t="s">
        <v>102</v>
      </c>
      <c r="G105" s="343">
        <f t="shared" si="4"/>
        <v>2</v>
      </c>
      <c r="H105" s="344" t="s">
        <v>108</v>
      </c>
      <c r="I105" s="206">
        <f t="shared" si="5"/>
        <v>1</v>
      </c>
      <c r="J105" s="206" t="e">
        <f>+IF(#REF!="Issued",1,IF(#REF!="Not Issued",2,"Nil"))</f>
        <v>#REF!</v>
      </c>
      <c r="K105" s="206" t="s">
        <v>3223</v>
      </c>
      <c r="L105" s="345"/>
      <c r="M105" s="57" t="s">
        <v>3224</v>
      </c>
    </row>
    <row r="106" spans="1:13" s="346" customFormat="1" ht="12.75" customHeight="1" x14ac:dyDescent="0.2">
      <c r="A106" s="341">
        <f t="shared" si="3"/>
        <v>102</v>
      </c>
      <c r="B106" s="538" t="s">
        <v>5578</v>
      </c>
      <c r="C106" s="534">
        <v>72887</v>
      </c>
      <c r="D106" s="535" t="s">
        <v>5579</v>
      </c>
      <c r="E106" s="342" t="s">
        <v>5580</v>
      </c>
      <c r="F106" s="124" t="s">
        <v>102</v>
      </c>
      <c r="G106" s="343">
        <f t="shared" si="4"/>
        <v>2</v>
      </c>
      <c r="H106" s="344" t="s">
        <v>108</v>
      </c>
      <c r="I106" s="206">
        <f t="shared" si="5"/>
        <v>1</v>
      </c>
      <c r="J106" s="206" t="e">
        <f>+IF(#REF!="Issued",1,IF(#REF!="Not Issued",2,"Nil"))</f>
        <v>#REF!</v>
      </c>
      <c r="K106" s="206" t="s">
        <v>3228</v>
      </c>
      <c r="L106" s="345"/>
      <c r="M106" s="57" t="s">
        <v>3229</v>
      </c>
    </row>
    <row r="107" spans="1:13" s="346" customFormat="1" ht="12.75" customHeight="1" x14ac:dyDescent="0.2">
      <c r="A107" s="341">
        <f t="shared" si="3"/>
        <v>103</v>
      </c>
      <c r="B107" s="538" t="s">
        <v>5586</v>
      </c>
      <c r="C107" s="534">
        <v>72888</v>
      </c>
      <c r="D107" s="535" t="s">
        <v>5587</v>
      </c>
      <c r="E107" s="342" t="s">
        <v>5588</v>
      </c>
      <c r="F107" s="124" t="s">
        <v>106</v>
      </c>
      <c r="G107" s="343">
        <f t="shared" si="4"/>
        <v>1</v>
      </c>
      <c r="H107" s="344" t="s">
        <v>108</v>
      </c>
      <c r="I107" s="206">
        <f t="shared" si="5"/>
        <v>1</v>
      </c>
      <c r="J107" s="206" t="e">
        <f>+IF(#REF!="Issued",1,IF(#REF!="Not Issued",2,"Nil"))</f>
        <v>#REF!</v>
      </c>
      <c r="K107" s="206" t="s">
        <v>3233</v>
      </c>
      <c r="L107" s="345"/>
      <c r="M107" s="57" t="s">
        <v>3234</v>
      </c>
    </row>
    <row r="108" spans="1:13" s="346" customFormat="1" ht="12.75" customHeight="1" x14ac:dyDescent="0.2">
      <c r="A108" s="341">
        <f t="shared" si="3"/>
        <v>104</v>
      </c>
      <c r="B108" s="538" t="s">
        <v>5592</v>
      </c>
      <c r="C108" s="534">
        <v>72890</v>
      </c>
      <c r="D108" s="535" t="s">
        <v>5593</v>
      </c>
      <c r="E108" s="342" t="s">
        <v>5594</v>
      </c>
      <c r="F108" s="124" t="s">
        <v>102</v>
      </c>
      <c r="G108" s="343">
        <f t="shared" si="4"/>
        <v>2</v>
      </c>
      <c r="H108" s="344" t="s">
        <v>108</v>
      </c>
      <c r="I108" s="206">
        <f t="shared" si="5"/>
        <v>1</v>
      </c>
      <c r="J108" s="206" t="e">
        <f>+IF(#REF!="Issued",1,IF(#REF!="Not Issued",2,"Nil"))</f>
        <v>#REF!</v>
      </c>
      <c r="K108" s="206" t="s">
        <v>3237</v>
      </c>
      <c r="L108" s="345"/>
      <c r="M108" s="57" t="s">
        <v>3238</v>
      </c>
    </row>
    <row r="109" spans="1:13" s="346" customFormat="1" ht="12.75" customHeight="1" x14ac:dyDescent="0.2">
      <c r="A109" s="341">
        <f t="shared" si="3"/>
        <v>105</v>
      </c>
      <c r="B109" s="538" t="s">
        <v>5600</v>
      </c>
      <c r="C109" s="534">
        <v>72893</v>
      </c>
      <c r="D109" s="535" t="s">
        <v>5601</v>
      </c>
      <c r="E109" s="342" t="s">
        <v>5602</v>
      </c>
      <c r="F109" s="124" t="s">
        <v>102</v>
      </c>
      <c r="G109" s="343">
        <f t="shared" si="4"/>
        <v>2</v>
      </c>
      <c r="H109" s="344" t="s">
        <v>108</v>
      </c>
      <c r="I109" s="206">
        <f t="shared" si="5"/>
        <v>1</v>
      </c>
      <c r="J109" s="206" t="e">
        <f>+IF(#REF!="Issued",1,IF(#REF!="Not Issued",2,"Nil"))</f>
        <v>#REF!</v>
      </c>
      <c r="K109" s="206" t="s">
        <v>3242</v>
      </c>
      <c r="L109" s="345"/>
      <c r="M109" s="57" t="s">
        <v>3243</v>
      </c>
    </row>
    <row r="110" spans="1:13" s="346" customFormat="1" ht="12.75" customHeight="1" x14ac:dyDescent="0.2">
      <c r="A110" s="341">
        <f t="shared" si="3"/>
        <v>106</v>
      </c>
      <c r="B110" s="538" t="s">
        <v>5603</v>
      </c>
      <c r="C110" s="534">
        <v>72894</v>
      </c>
      <c r="D110" s="535" t="s">
        <v>5604</v>
      </c>
      <c r="E110" s="342" t="s">
        <v>5605</v>
      </c>
      <c r="F110" s="124" t="s">
        <v>102</v>
      </c>
      <c r="G110" s="343">
        <f t="shared" si="4"/>
        <v>2</v>
      </c>
      <c r="H110" s="344" t="s">
        <v>108</v>
      </c>
      <c r="I110" s="206">
        <f t="shared" si="5"/>
        <v>1</v>
      </c>
      <c r="J110" s="206" t="e">
        <f>+IF(#REF!="Issued",1,IF(#REF!="Not Issued",2,"Nil"))</f>
        <v>#REF!</v>
      </c>
      <c r="K110" s="206" t="s">
        <v>3247</v>
      </c>
      <c r="L110" s="345"/>
      <c r="M110" s="57" t="s">
        <v>3248</v>
      </c>
    </row>
    <row r="111" spans="1:13" s="346" customFormat="1" ht="12.75" customHeight="1" x14ac:dyDescent="0.2">
      <c r="A111" s="341">
        <f t="shared" si="3"/>
        <v>107</v>
      </c>
      <c r="B111" s="538" t="s">
        <v>5606</v>
      </c>
      <c r="C111" s="534">
        <v>73780</v>
      </c>
      <c r="D111" s="535" t="s">
        <v>5607</v>
      </c>
      <c r="E111" s="342" t="s">
        <v>5608</v>
      </c>
      <c r="F111" s="124" t="s">
        <v>102</v>
      </c>
      <c r="G111" s="343">
        <f t="shared" si="4"/>
        <v>2</v>
      </c>
      <c r="H111" s="344" t="s">
        <v>108</v>
      </c>
      <c r="I111" s="206">
        <f t="shared" si="5"/>
        <v>1</v>
      </c>
      <c r="J111" s="206" t="e">
        <f>+IF(#REF!="Issued",1,IF(#REF!="Not Issued",2,"Nil"))</f>
        <v>#REF!</v>
      </c>
      <c r="K111" s="206" t="s">
        <v>3252</v>
      </c>
      <c r="L111" s="345"/>
      <c r="M111" s="57" t="s">
        <v>3253</v>
      </c>
    </row>
    <row r="112" spans="1:13" s="346" customFormat="1" ht="12.75" customHeight="1" x14ac:dyDescent="0.2">
      <c r="A112" s="341">
        <f t="shared" si="3"/>
        <v>108</v>
      </c>
      <c r="B112" s="538" t="s">
        <v>5609</v>
      </c>
      <c r="C112" s="534">
        <v>72895</v>
      </c>
      <c r="D112" s="535" t="s">
        <v>5610</v>
      </c>
      <c r="E112" s="342" t="s">
        <v>3770</v>
      </c>
      <c r="F112" s="124" t="s">
        <v>106</v>
      </c>
      <c r="G112" s="343">
        <f t="shared" si="4"/>
        <v>1</v>
      </c>
      <c r="H112" s="344" t="s">
        <v>108</v>
      </c>
      <c r="I112" s="206">
        <f t="shared" si="5"/>
        <v>1</v>
      </c>
      <c r="J112" s="206" t="e">
        <f>+IF(#REF!="Issued",1,IF(#REF!="Not Issued",2,"Nil"))</f>
        <v>#REF!</v>
      </c>
      <c r="K112" s="206" t="s">
        <v>3256</v>
      </c>
      <c r="L112" s="345"/>
      <c r="M112" s="57" t="s">
        <v>3257</v>
      </c>
    </row>
    <row r="113" spans="1:13" s="346" customFormat="1" ht="12.75" customHeight="1" x14ac:dyDescent="0.2">
      <c r="A113" s="341">
        <f t="shared" si="3"/>
        <v>109</v>
      </c>
      <c r="B113" s="538" t="s">
        <v>5611</v>
      </c>
      <c r="C113" s="534">
        <v>72896</v>
      </c>
      <c r="D113" s="535" t="s">
        <v>5612</v>
      </c>
      <c r="E113" s="342" t="s">
        <v>5613</v>
      </c>
      <c r="F113" s="124" t="s">
        <v>102</v>
      </c>
      <c r="G113" s="343">
        <f t="shared" si="4"/>
        <v>2</v>
      </c>
      <c r="H113" s="344" t="s">
        <v>108</v>
      </c>
      <c r="I113" s="206">
        <f t="shared" si="5"/>
        <v>1</v>
      </c>
      <c r="J113" s="206" t="e">
        <f>+IF(#REF!="Issued",1,IF(#REF!="Not Issued",2,"Nil"))</f>
        <v>#REF!</v>
      </c>
      <c r="K113" s="206" t="s">
        <v>3260</v>
      </c>
      <c r="L113" s="345"/>
      <c r="M113" s="57" t="s">
        <v>3261</v>
      </c>
    </row>
    <row r="114" spans="1:13" s="346" customFormat="1" ht="12.75" customHeight="1" x14ac:dyDescent="0.2">
      <c r="A114" s="341">
        <f t="shared" si="3"/>
        <v>110</v>
      </c>
      <c r="B114" s="538" t="s">
        <v>5620</v>
      </c>
      <c r="C114" s="534">
        <v>72897</v>
      </c>
      <c r="D114" s="535" t="s">
        <v>5621</v>
      </c>
      <c r="E114" s="342" t="s">
        <v>5622</v>
      </c>
      <c r="F114" s="124" t="s">
        <v>106</v>
      </c>
      <c r="G114" s="343">
        <f t="shared" si="4"/>
        <v>1</v>
      </c>
      <c r="H114" s="344" t="s">
        <v>108</v>
      </c>
      <c r="I114" s="206">
        <f t="shared" si="5"/>
        <v>1</v>
      </c>
      <c r="J114" s="206" t="e">
        <f>+IF(#REF!="Issued",1,IF(#REF!="Not Issued",2,"Nil"))</f>
        <v>#REF!</v>
      </c>
      <c r="K114" s="206" t="s">
        <v>3264</v>
      </c>
      <c r="L114" s="345"/>
      <c r="M114" s="57" t="s">
        <v>3265</v>
      </c>
    </row>
    <row r="115" spans="1:13" s="346" customFormat="1" ht="12.75" customHeight="1" x14ac:dyDescent="0.2">
      <c r="A115" s="341">
        <f t="shared" si="3"/>
        <v>111</v>
      </c>
      <c r="B115" s="538" t="s">
        <v>5629</v>
      </c>
      <c r="C115" s="534">
        <v>73208</v>
      </c>
      <c r="D115" s="535" t="s">
        <v>5630</v>
      </c>
      <c r="E115" s="342" t="s">
        <v>5631</v>
      </c>
      <c r="F115" s="124" t="s">
        <v>106</v>
      </c>
      <c r="G115" s="343">
        <f t="shared" si="4"/>
        <v>1</v>
      </c>
      <c r="H115" s="344" t="s">
        <v>108</v>
      </c>
      <c r="I115" s="206">
        <f t="shared" si="5"/>
        <v>1</v>
      </c>
      <c r="J115" s="206" t="e">
        <f>+IF(#REF!="Issued",1,IF(#REF!="Not Issued",2,"Nil"))</f>
        <v>#REF!</v>
      </c>
      <c r="K115" s="206" t="s">
        <v>3269</v>
      </c>
      <c r="L115" s="345"/>
      <c r="M115" s="57" t="s">
        <v>3270</v>
      </c>
    </row>
    <row r="116" spans="1:13" s="346" customFormat="1" ht="12.75" customHeight="1" x14ac:dyDescent="0.2">
      <c r="A116" s="341">
        <f t="shared" si="3"/>
        <v>112</v>
      </c>
      <c r="B116" s="538" t="s">
        <v>5632</v>
      </c>
      <c r="C116" s="534">
        <v>73209</v>
      </c>
      <c r="D116" s="535" t="s">
        <v>5633</v>
      </c>
      <c r="E116" s="342" t="s">
        <v>5634</v>
      </c>
      <c r="F116" s="124" t="s">
        <v>106</v>
      </c>
      <c r="G116" s="343">
        <f t="shared" si="4"/>
        <v>1</v>
      </c>
      <c r="H116" s="344" t="s">
        <v>108</v>
      </c>
      <c r="I116" s="206">
        <f t="shared" si="5"/>
        <v>1</v>
      </c>
      <c r="J116" s="206" t="e">
        <f>+IF(#REF!="Issued",1,IF(#REF!="Not Issued",2,"Nil"))</f>
        <v>#REF!</v>
      </c>
      <c r="K116" s="206" t="s">
        <v>3274</v>
      </c>
      <c r="L116" s="345"/>
      <c r="M116" s="57" t="s">
        <v>3275</v>
      </c>
    </row>
    <row r="117" spans="1:13" s="346" customFormat="1" ht="12.75" customHeight="1" x14ac:dyDescent="0.2">
      <c r="A117" s="341">
        <f t="shared" si="3"/>
        <v>113</v>
      </c>
      <c r="B117" s="538" t="s">
        <v>5635</v>
      </c>
      <c r="C117" s="534">
        <v>72900</v>
      </c>
      <c r="D117" s="535" t="s">
        <v>5636</v>
      </c>
      <c r="E117" s="342" t="s">
        <v>5637</v>
      </c>
      <c r="F117" s="124" t="s">
        <v>106</v>
      </c>
      <c r="G117" s="343">
        <f t="shared" si="4"/>
        <v>1</v>
      </c>
      <c r="H117" s="344" t="s">
        <v>108</v>
      </c>
      <c r="I117" s="206">
        <f t="shared" si="5"/>
        <v>1</v>
      </c>
      <c r="J117" s="206" t="e">
        <f>+IF(#REF!="Issued",1,IF(#REF!="Not Issued",2,"Nil"))</f>
        <v>#REF!</v>
      </c>
      <c r="K117" s="206" t="s">
        <v>3278</v>
      </c>
      <c r="L117" s="345"/>
      <c r="M117" s="57" t="s">
        <v>3279</v>
      </c>
    </row>
    <row r="118" spans="1:13" s="346" customFormat="1" ht="12.75" customHeight="1" x14ac:dyDescent="0.2">
      <c r="A118" s="341">
        <f t="shared" si="3"/>
        <v>114</v>
      </c>
      <c r="B118" s="538" t="s">
        <v>5638</v>
      </c>
      <c r="C118" s="534">
        <v>72901</v>
      </c>
      <c r="D118" s="535" t="s">
        <v>5639</v>
      </c>
      <c r="E118" s="342" t="s">
        <v>5640</v>
      </c>
      <c r="F118" s="124" t="s">
        <v>102</v>
      </c>
      <c r="G118" s="343">
        <f t="shared" si="4"/>
        <v>2</v>
      </c>
      <c r="H118" s="344" t="s">
        <v>108</v>
      </c>
      <c r="I118" s="206">
        <f t="shared" si="5"/>
        <v>1</v>
      </c>
      <c r="J118" s="206" t="e">
        <f>+IF(#REF!="Issued",1,IF(#REF!="Not Issued",2,"Nil"))</f>
        <v>#REF!</v>
      </c>
      <c r="K118" s="206" t="s">
        <v>3283</v>
      </c>
      <c r="L118" s="345"/>
      <c r="M118" s="57" t="s">
        <v>3284</v>
      </c>
    </row>
    <row r="119" spans="1:13" s="346" customFormat="1" ht="12.75" customHeight="1" x14ac:dyDescent="0.2">
      <c r="A119" s="341">
        <f t="shared" si="3"/>
        <v>115</v>
      </c>
      <c r="B119" s="538" t="s">
        <v>5644</v>
      </c>
      <c r="C119" s="534">
        <v>73210</v>
      </c>
      <c r="D119" s="535" t="s">
        <v>5645</v>
      </c>
      <c r="E119" s="342" t="s">
        <v>5646</v>
      </c>
      <c r="F119" s="124" t="s">
        <v>102</v>
      </c>
      <c r="G119" s="343">
        <f t="shared" si="4"/>
        <v>2</v>
      </c>
      <c r="H119" s="344" t="s">
        <v>108</v>
      </c>
      <c r="I119" s="206">
        <f t="shared" si="5"/>
        <v>1</v>
      </c>
      <c r="J119" s="206" t="e">
        <f>+IF(#REF!="Issued",1,IF(#REF!="Not Issued",2,"Nil"))</f>
        <v>#REF!</v>
      </c>
      <c r="K119" s="206" t="s">
        <v>3288</v>
      </c>
      <c r="L119" s="345"/>
      <c r="M119" s="57" t="s">
        <v>3289</v>
      </c>
    </row>
    <row r="120" spans="1:13" s="346" customFormat="1" ht="12.75" customHeight="1" x14ac:dyDescent="0.2">
      <c r="A120" s="341">
        <f t="shared" si="3"/>
        <v>116</v>
      </c>
      <c r="B120" s="538" t="s">
        <v>5650</v>
      </c>
      <c r="C120" s="534">
        <v>73211</v>
      </c>
      <c r="D120" s="535" t="s">
        <v>5651</v>
      </c>
      <c r="E120" s="342" t="s">
        <v>5652</v>
      </c>
      <c r="F120" s="124" t="s">
        <v>102</v>
      </c>
      <c r="G120" s="343">
        <f t="shared" si="4"/>
        <v>2</v>
      </c>
      <c r="H120" s="344" t="s">
        <v>108</v>
      </c>
      <c r="I120" s="206">
        <f t="shared" si="5"/>
        <v>1</v>
      </c>
      <c r="J120" s="206" t="e">
        <f>+IF(#REF!="Issued",1,IF(#REF!="Not Issued",2,"Nil"))</f>
        <v>#REF!</v>
      </c>
      <c r="K120" s="206" t="s">
        <v>3293</v>
      </c>
      <c r="L120" s="345"/>
      <c r="M120" s="57" t="s">
        <v>3294</v>
      </c>
    </row>
    <row r="121" spans="1:13" s="346" customFormat="1" ht="12.75" customHeight="1" x14ac:dyDescent="0.2">
      <c r="A121" s="341">
        <f t="shared" si="3"/>
        <v>117</v>
      </c>
      <c r="B121" s="538" t="s">
        <v>5653</v>
      </c>
      <c r="C121" s="534">
        <v>72904</v>
      </c>
      <c r="D121" s="535" t="s">
        <v>5654</v>
      </c>
      <c r="E121" s="342" t="s">
        <v>5655</v>
      </c>
      <c r="F121" s="124" t="s">
        <v>106</v>
      </c>
      <c r="G121" s="343">
        <f t="shared" si="4"/>
        <v>1</v>
      </c>
      <c r="H121" s="344" t="s">
        <v>108</v>
      </c>
      <c r="I121" s="206">
        <f t="shared" si="5"/>
        <v>1</v>
      </c>
      <c r="J121" s="206" t="e">
        <f>+IF(#REF!="Issued",1,IF(#REF!="Not Issued",2,"Nil"))</f>
        <v>#REF!</v>
      </c>
      <c r="K121" s="206" t="s">
        <v>3297</v>
      </c>
      <c r="L121" s="345"/>
      <c r="M121" s="57" t="s">
        <v>3298</v>
      </c>
    </row>
    <row r="122" spans="1:13" s="346" customFormat="1" ht="12.75" customHeight="1" x14ac:dyDescent="0.2">
      <c r="A122" s="341">
        <f t="shared" si="3"/>
        <v>118</v>
      </c>
      <c r="B122" s="538" t="s">
        <v>5656</v>
      </c>
      <c r="C122" s="534">
        <v>72905</v>
      </c>
      <c r="D122" s="535" t="s">
        <v>5657</v>
      </c>
      <c r="E122" s="342" t="s">
        <v>5658</v>
      </c>
      <c r="F122" s="124" t="s">
        <v>106</v>
      </c>
      <c r="G122" s="343">
        <f t="shared" si="4"/>
        <v>1</v>
      </c>
      <c r="H122" s="344" t="s">
        <v>108</v>
      </c>
      <c r="I122" s="206">
        <f t="shared" si="5"/>
        <v>1</v>
      </c>
      <c r="J122" s="206" t="e">
        <f>+IF(#REF!="Issued",1,IF(#REF!="Not Issued",2,"Nil"))</f>
        <v>#REF!</v>
      </c>
      <c r="K122" s="206" t="s">
        <v>3302</v>
      </c>
      <c r="L122" s="345"/>
      <c r="M122" s="57" t="s">
        <v>3303</v>
      </c>
    </row>
    <row r="123" spans="1:13" s="346" customFormat="1" ht="12.75" customHeight="1" x14ac:dyDescent="0.2">
      <c r="A123" s="341">
        <f t="shared" si="3"/>
        <v>119</v>
      </c>
      <c r="B123" s="538" t="s">
        <v>5662</v>
      </c>
      <c r="C123" s="534">
        <v>72906</v>
      </c>
      <c r="D123" s="535" t="s">
        <v>5663</v>
      </c>
      <c r="E123" s="342" t="s">
        <v>5664</v>
      </c>
      <c r="F123" s="124" t="s">
        <v>102</v>
      </c>
      <c r="G123" s="343">
        <f t="shared" si="4"/>
        <v>2</v>
      </c>
      <c r="H123" s="344" t="s">
        <v>108</v>
      </c>
      <c r="I123" s="206">
        <f t="shared" si="5"/>
        <v>1</v>
      </c>
      <c r="J123" s="206" t="e">
        <f>+IF(#REF!="Issued",1,IF(#REF!="Not Issued",2,"Nil"))</f>
        <v>#REF!</v>
      </c>
      <c r="K123" s="206" t="s">
        <v>3307</v>
      </c>
      <c r="L123" s="345"/>
      <c r="M123" s="57" t="s">
        <v>3308</v>
      </c>
    </row>
    <row r="124" spans="1:13" s="346" customFormat="1" ht="12.75" customHeight="1" x14ac:dyDescent="0.2">
      <c r="A124" s="341">
        <f t="shared" si="3"/>
        <v>120</v>
      </c>
      <c r="B124" s="538" t="s">
        <v>5665</v>
      </c>
      <c r="C124" s="534">
        <v>72907</v>
      </c>
      <c r="D124" s="535" t="s">
        <v>5666</v>
      </c>
      <c r="E124" s="342" t="s">
        <v>5667</v>
      </c>
      <c r="F124" s="124" t="s">
        <v>102</v>
      </c>
      <c r="G124" s="343">
        <f t="shared" si="4"/>
        <v>2</v>
      </c>
      <c r="H124" s="344" t="s">
        <v>108</v>
      </c>
      <c r="I124" s="206">
        <f t="shared" si="5"/>
        <v>1</v>
      </c>
      <c r="J124" s="206" t="e">
        <f>+IF(#REF!="Issued",1,IF(#REF!="Not Issued",2,"Nil"))</f>
        <v>#REF!</v>
      </c>
      <c r="K124" s="206" t="s">
        <v>3312</v>
      </c>
      <c r="L124" s="345"/>
      <c r="M124" s="57" t="s">
        <v>3313</v>
      </c>
    </row>
    <row r="125" spans="1:13" s="346" customFormat="1" ht="12.75" customHeight="1" x14ac:dyDescent="0.2">
      <c r="A125" s="341">
        <f t="shared" si="3"/>
        <v>121</v>
      </c>
      <c r="B125" s="538" t="s">
        <v>5671</v>
      </c>
      <c r="C125" s="534">
        <v>72909</v>
      </c>
      <c r="D125" s="535" t="s">
        <v>5672</v>
      </c>
      <c r="E125" s="342" t="s">
        <v>5673</v>
      </c>
      <c r="F125" s="124" t="s">
        <v>102</v>
      </c>
      <c r="G125" s="343">
        <f t="shared" si="4"/>
        <v>2</v>
      </c>
      <c r="H125" s="344" t="s">
        <v>108</v>
      </c>
      <c r="I125" s="206">
        <f t="shared" si="5"/>
        <v>1</v>
      </c>
      <c r="J125" s="206" t="e">
        <f>+IF(#REF!="Issued",1,IF(#REF!="Not Issued",2,"Nil"))</f>
        <v>#REF!</v>
      </c>
      <c r="K125" s="206" t="s">
        <v>3322</v>
      </c>
      <c r="L125" s="345"/>
      <c r="M125" s="57" t="s">
        <v>3323</v>
      </c>
    </row>
    <row r="126" spans="1:13" s="346" customFormat="1" ht="12.75" customHeight="1" x14ac:dyDescent="0.2">
      <c r="A126" s="341">
        <f t="shared" si="3"/>
        <v>122</v>
      </c>
      <c r="B126" s="538" t="s">
        <v>5674</v>
      </c>
      <c r="C126" s="534">
        <v>72910</v>
      </c>
      <c r="D126" s="535" t="s">
        <v>3076</v>
      </c>
      <c r="E126" s="342" t="s">
        <v>5675</v>
      </c>
      <c r="F126" s="124" t="s">
        <v>106</v>
      </c>
      <c r="G126" s="343">
        <f t="shared" si="4"/>
        <v>1</v>
      </c>
      <c r="H126" s="344" t="s">
        <v>108</v>
      </c>
      <c r="I126" s="206">
        <f t="shared" si="5"/>
        <v>1</v>
      </c>
      <c r="J126" s="206" t="e">
        <f>+IF(#REF!="Issued",1,IF(#REF!="Not Issued",2,"Nil"))</f>
        <v>#REF!</v>
      </c>
      <c r="K126" s="206" t="s">
        <v>3327</v>
      </c>
      <c r="L126" s="345"/>
      <c r="M126" s="57" t="s">
        <v>3328</v>
      </c>
    </row>
    <row r="127" spans="1:13" s="346" customFormat="1" ht="12.75" customHeight="1" x14ac:dyDescent="0.2">
      <c r="A127" s="341">
        <f t="shared" si="3"/>
        <v>123</v>
      </c>
      <c r="B127" s="538" t="s">
        <v>5682</v>
      </c>
      <c r="C127" s="534">
        <v>72912</v>
      </c>
      <c r="D127" s="535" t="s">
        <v>5683</v>
      </c>
      <c r="E127" s="342" t="s">
        <v>5684</v>
      </c>
      <c r="F127" s="124" t="s">
        <v>102</v>
      </c>
      <c r="G127" s="343">
        <f t="shared" si="4"/>
        <v>2</v>
      </c>
      <c r="H127" s="344" t="s">
        <v>108</v>
      </c>
      <c r="I127" s="206">
        <f t="shared" si="5"/>
        <v>1</v>
      </c>
      <c r="J127" s="206" t="e">
        <f>+IF(#REF!="Issued",1,IF(#REF!="Not Issued",2,"Nil"))</f>
        <v>#REF!</v>
      </c>
      <c r="K127" s="206" t="s">
        <v>3336</v>
      </c>
      <c r="L127" s="345"/>
      <c r="M127" s="57" t="s">
        <v>3337</v>
      </c>
    </row>
    <row r="128" spans="1:13" s="346" customFormat="1" ht="12.75" customHeight="1" x14ac:dyDescent="0.2">
      <c r="A128" s="341">
        <f t="shared" si="3"/>
        <v>124</v>
      </c>
      <c r="B128" s="538" t="s">
        <v>5685</v>
      </c>
      <c r="C128" s="534">
        <v>72913</v>
      </c>
      <c r="D128" s="535" t="s">
        <v>5686</v>
      </c>
      <c r="E128" s="342" t="s">
        <v>2393</v>
      </c>
      <c r="F128" s="124" t="s">
        <v>106</v>
      </c>
      <c r="G128" s="343">
        <f t="shared" si="4"/>
        <v>1</v>
      </c>
      <c r="H128" s="344" t="s">
        <v>108</v>
      </c>
      <c r="I128" s="206">
        <f t="shared" si="5"/>
        <v>1</v>
      </c>
      <c r="J128" s="206" t="e">
        <f>+IF(#REF!="Issued",1,IF(#REF!="Not Issued",2,"Nil"))</f>
        <v>#REF!</v>
      </c>
      <c r="K128" s="206" t="s">
        <v>3341</v>
      </c>
      <c r="L128" s="345"/>
      <c r="M128" s="57" t="s">
        <v>3342</v>
      </c>
    </row>
    <row r="129" spans="1:13" s="346" customFormat="1" ht="12.75" customHeight="1" x14ac:dyDescent="0.2">
      <c r="A129" s="341">
        <f t="shared" si="3"/>
        <v>125</v>
      </c>
      <c r="B129" s="538" t="s">
        <v>5690</v>
      </c>
      <c r="C129" s="534">
        <v>79931</v>
      </c>
      <c r="D129" s="535" t="s">
        <v>5691</v>
      </c>
      <c r="E129" s="342" t="s">
        <v>1464</v>
      </c>
      <c r="F129" s="124" t="s">
        <v>102</v>
      </c>
      <c r="G129" s="343">
        <f t="shared" si="4"/>
        <v>2</v>
      </c>
      <c r="H129" s="344" t="s">
        <v>108</v>
      </c>
      <c r="I129" s="206">
        <f t="shared" si="5"/>
        <v>1</v>
      </c>
      <c r="J129" s="206" t="e">
        <f>+IF(#REF!="Issued",1,IF(#REF!="Not Issued",2,"Nil"))</f>
        <v>#REF!</v>
      </c>
      <c r="K129" s="206" t="s">
        <v>3346</v>
      </c>
      <c r="L129" s="345"/>
      <c r="M129" s="57" t="s">
        <v>3347</v>
      </c>
    </row>
    <row r="130" spans="1:13" s="346" customFormat="1" ht="12.75" customHeight="1" x14ac:dyDescent="0.2">
      <c r="A130" s="341">
        <f t="shared" si="3"/>
        <v>126</v>
      </c>
      <c r="B130" s="538" t="s">
        <v>5693</v>
      </c>
      <c r="C130" s="534">
        <v>74084</v>
      </c>
      <c r="D130" s="535" t="s">
        <v>5694</v>
      </c>
      <c r="E130" s="342" t="s">
        <v>5695</v>
      </c>
      <c r="F130" s="124" t="s">
        <v>102</v>
      </c>
      <c r="G130" s="343">
        <f t="shared" si="4"/>
        <v>2</v>
      </c>
      <c r="H130" s="344" t="s">
        <v>108</v>
      </c>
      <c r="I130" s="206">
        <f t="shared" si="5"/>
        <v>1</v>
      </c>
      <c r="J130" s="206" t="e">
        <f>+IF(#REF!="Issued",1,IF(#REF!="Not Issued",2,"Nil"))</f>
        <v>#REF!</v>
      </c>
      <c r="K130" s="206" t="s">
        <v>3351</v>
      </c>
      <c r="L130" s="345"/>
      <c r="M130" s="57" t="s">
        <v>3352</v>
      </c>
    </row>
    <row r="131" spans="1:13" s="346" customFormat="1" ht="12.75" customHeight="1" x14ac:dyDescent="0.2">
      <c r="A131" s="341">
        <f t="shared" si="3"/>
        <v>127</v>
      </c>
      <c r="B131" s="538" t="s">
        <v>4966</v>
      </c>
      <c r="C131" s="534">
        <v>73156</v>
      </c>
      <c r="D131" s="535" t="s">
        <v>2465</v>
      </c>
      <c r="E131" s="342" t="s">
        <v>4967</v>
      </c>
      <c r="F131" s="124" t="s">
        <v>106</v>
      </c>
      <c r="G131" s="343">
        <f t="shared" si="4"/>
        <v>1</v>
      </c>
      <c r="H131" s="344" t="s">
        <v>17</v>
      </c>
      <c r="I131" s="206">
        <f t="shared" si="5"/>
        <v>5</v>
      </c>
      <c r="J131" s="206" t="e">
        <f>+IF(#REF!="Issued",1,IF(#REF!="Not Issued",2,"Nil"))</f>
        <v>#REF!</v>
      </c>
      <c r="K131" s="206" t="s">
        <v>3355</v>
      </c>
      <c r="L131" s="345"/>
      <c r="M131" s="57" t="s">
        <v>3356</v>
      </c>
    </row>
    <row r="132" spans="1:13" s="346" customFormat="1" ht="12.75" customHeight="1" x14ac:dyDescent="0.2">
      <c r="A132" s="341">
        <f t="shared" si="3"/>
        <v>128</v>
      </c>
      <c r="B132" s="538" t="s">
        <v>4968</v>
      </c>
      <c r="C132" s="534">
        <v>73157</v>
      </c>
      <c r="D132" s="535" t="s">
        <v>4969</v>
      </c>
      <c r="E132" s="342" t="s">
        <v>4970</v>
      </c>
      <c r="F132" s="124" t="s">
        <v>106</v>
      </c>
      <c r="G132" s="343">
        <f t="shared" si="4"/>
        <v>1</v>
      </c>
      <c r="H132" s="344" t="s">
        <v>17</v>
      </c>
      <c r="I132" s="206">
        <f t="shared" si="5"/>
        <v>5</v>
      </c>
      <c r="J132" s="206" t="e">
        <f>+IF(#REF!="Issued",1,IF(#REF!="Not Issued",2,"Nil"))</f>
        <v>#REF!</v>
      </c>
      <c r="K132" s="206" t="s">
        <v>3360</v>
      </c>
      <c r="L132" s="345"/>
      <c r="M132" s="57" t="s">
        <v>3361</v>
      </c>
    </row>
    <row r="133" spans="1:13" s="346" customFormat="1" ht="12.75" customHeight="1" x14ac:dyDescent="0.2">
      <c r="A133" s="341">
        <f t="shared" ref="A133:A196" si="6">+A132+1</f>
        <v>129</v>
      </c>
      <c r="B133" s="538" t="s">
        <v>4971</v>
      </c>
      <c r="C133" s="534">
        <v>73158</v>
      </c>
      <c r="D133" s="535" t="s">
        <v>4972</v>
      </c>
      <c r="E133" s="342" t="s">
        <v>1255</v>
      </c>
      <c r="F133" s="124" t="s">
        <v>102</v>
      </c>
      <c r="G133" s="343">
        <f t="shared" ref="G133:G196" si="7">+IF(F133="M",1,IF(F133="f",2,IF(F133="Civ",3,"Error")))</f>
        <v>2</v>
      </c>
      <c r="H133" s="344" t="s">
        <v>17</v>
      </c>
      <c r="I133" s="206">
        <f t="shared" ref="I133:I196" si="8">+IF(H133="Incomplete",5,IF(H133="Complete",1,IF(H133="Incomplete",2,IF(H133="Left",3,IF(H133="Dropped",4,"Error")))))</f>
        <v>5</v>
      </c>
      <c r="J133" s="206" t="e">
        <f>+IF(#REF!="Issued",1,IF(#REF!="Not Issued",2,"Nil"))</f>
        <v>#REF!</v>
      </c>
      <c r="K133" s="206" t="s">
        <v>3364</v>
      </c>
      <c r="L133" s="345"/>
      <c r="M133" s="57" t="s">
        <v>3365</v>
      </c>
    </row>
    <row r="134" spans="1:13" s="346" customFormat="1" ht="12.75" customHeight="1" x14ac:dyDescent="0.2">
      <c r="A134" s="341">
        <f t="shared" si="6"/>
        <v>130</v>
      </c>
      <c r="B134" s="538" t="s">
        <v>4976</v>
      </c>
      <c r="C134" s="534">
        <v>72709</v>
      </c>
      <c r="D134" s="535" t="s">
        <v>4977</v>
      </c>
      <c r="E134" s="342" t="s">
        <v>4978</v>
      </c>
      <c r="F134" s="124" t="s">
        <v>106</v>
      </c>
      <c r="G134" s="343">
        <f t="shared" si="7"/>
        <v>1</v>
      </c>
      <c r="H134" s="344" t="s">
        <v>17</v>
      </c>
      <c r="I134" s="206">
        <f t="shared" si="8"/>
        <v>5</v>
      </c>
      <c r="J134" s="206" t="e">
        <f>+IF(#REF!="Issued",1,IF(#REF!="Not Issued",2,"Nil"))</f>
        <v>#REF!</v>
      </c>
      <c r="K134" s="206" t="s">
        <v>3369</v>
      </c>
      <c r="L134" s="345"/>
      <c r="M134" s="57" t="s">
        <v>3370</v>
      </c>
    </row>
    <row r="135" spans="1:13" s="346" customFormat="1" ht="12.75" customHeight="1" x14ac:dyDescent="0.2">
      <c r="A135" s="341">
        <f t="shared" si="6"/>
        <v>131</v>
      </c>
      <c r="B135" s="538" t="s">
        <v>4979</v>
      </c>
      <c r="C135" s="534">
        <v>72710</v>
      </c>
      <c r="D135" s="535" t="s">
        <v>4980</v>
      </c>
      <c r="E135" s="342" t="s">
        <v>4981</v>
      </c>
      <c r="F135" s="124" t="s">
        <v>106</v>
      </c>
      <c r="G135" s="343">
        <f t="shared" si="7"/>
        <v>1</v>
      </c>
      <c r="H135" s="344" t="s">
        <v>17</v>
      </c>
      <c r="I135" s="206">
        <f t="shared" si="8"/>
        <v>5</v>
      </c>
      <c r="J135" s="206" t="e">
        <f>+IF(#REF!="Issued",1,IF(#REF!="Not Issued",2,"Nil"))</f>
        <v>#REF!</v>
      </c>
      <c r="K135" s="206" t="s">
        <v>3374</v>
      </c>
      <c r="L135" s="345"/>
      <c r="M135" s="57" t="s">
        <v>3375</v>
      </c>
    </row>
    <row r="136" spans="1:13" s="346" customFormat="1" ht="12.75" customHeight="1" x14ac:dyDescent="0.2">
      <c r="A136" s="341">
        <f t="shared" si="6"/>
        <v>132</v>
      </c>
      <c r="B136" s="538" t="s">
        <v>4988</v>
      </c>
      <c r="C136" s="534">
        <v>72712</v>
      </c>
      <c r="D136" s="535" t="s">
        <v>4989</v>
      </c>
      <c r="E136" s="342" t="s">
        <v>4990</v>
      </c>
      <c r="F136" s="124" t="s">
        <v>106</v>
      </c>
      <c r="G136" s="343">
        <f t="shared" si="7"/>
        <v>1</v>
      </c>
      <c r="H136" s="344" t="s">
        <v>17</v>
      </c>
      <c r="I136" s="206">
        <f t="shared" si="8"/>
        <v>5</v>
      </c>
      <c r="J136" s="206" t="e">
        <f>+IF(#REF!="Issued",1,IF(#REF!="Not Issued",2,"Nil"))</f>
        <v>#REF!</v>
      </c>
      <c r="K136" s="206" t="s">
        <v>3379</v>
      </c>
      <c r="L136" s="345"/>
      <c r="M136" s="57" t="s">
        <v>3380</v>
      </c>
    </row>
    <row r="137" spans="1:13" s="346" customFormat="1" ht="12.75" customHeight="1" x14ac:dyDescent="0.2">
      <c r="A137" s="341">
        <f t="shared" si="6"/>
        <v>133</v>
      </c>
      <c r="B137" s="538" t="s">
        <v>4991</v>
      </c>
      <c r="C137" s="534">
        <v>72713</v>
      </c>
      <c r="D137" s="535" t="s">
        <v>4992</v>
      </c>
      <c r="E137" s="342" t="s">
        <v>4993</v>
      </c>
      <c r="F137" s="124" t="s">
        <v>102</v>
      </c>
      <c r="G137" s="343">
        <f t="shared" si="7"/>
        <v>2</v>
      </c>
      <c r="H137" s="344" t="s">
        <v>17</v>
      </c>
      <c r="I137" s="206">
        <f t="shared" si="8"/>
        <v>5</v>
      </c>
      <c r="J137" s="206" t="e">
        <f>+IF(#REF!="Issued",1,IF(#REF!="Not Issued",2,"Nil"))</f>
        <v>#REF!</v>
      </c>
      <c r="K137" s="206" t="s">
        <v>3384</v>
      </c>
      <c r="L137" s="345"/>
      <c r="M137" s="57" t="s">
        <v>3385</v>
      </c>
    </row>
    <row r="138" spans="1:13" s="346" customFormat="1" ht="12.75" customHeight="1" x14ac:dyDescent="0.2">
      <c r="A138" s="341">
        <f t="shared" si="6"/>
        <v>134</v>
      </c>
      <c r="B138" s="538" t="s">
        <v>4996</v>
      </c>
      <c r="C138" s="534">
        <v>73160</v>
      </c>
      <c r="D138" s="535" t="s">
        <v>4997</v>
      </c>
      <c r="E138" s="342" t="s">
        <v>4998</v>
      </c>
      <c r="F138" s="124" t="s">
        <v>106</v>
      </c>
      <c r="G138" s="343">
        <f t="shared" si="7"/>
        <v>1</v>
      </c>
      <c r="H138" s="344" t="s">
        <v>17</v>
      </c>
      <c r="I138" s="206">
        <f t="shared" si="8"/>
        <v>5</v>
      </c>
      <c r="J138" s="206" t="e">
        <f>+IF(#REF!="Issued",1,IF(#REF!="Not Issued",2,"Nil"))</f>
        <v>#REF!</v>
      </c>
      <c r="K138" s="206" t="s">
        <v>3388</v>
      </c>
      <c r="L138" s="345"/>
      <c r="M138" s="57" t="s">
        <v>3389</v>
      </c>
    </row>
    <row r="139" spans="1:13" s="346" customFormat="1" ht="12.75" customHeight="1" x14ac:dyDescent="0.2">
      <c r="A139" s="341">
        <f t="shared" si="6"/>
        <v>135</v>
      </c>
      <c r="B139" s="538" t="s">
        <v>4999</v>
      </c>
      <c r="C139" s="534">
        <v>72715</v>
      </c>
      <c r="D139" s="535" t="s">
        <v>5000</v>
      </c>
      <c r="E139" s="342" t="s">
        <v>5001</v>
      </c>
      <c r="F139" s="124" t="s">
        <v>102</v>
      </c>
      <c r="G139" s="343">
        <f t="shared" si="7"/>
        <v>2</v>
      </c>
      <c r="H139" s="344" t="s">
        <v>17</v>
      </c>
      <c r="I139" s="206">
        <f t="shared" si="8"/>
        <v>5</v>
      </c>
      <c r="J139" s="206" t="e">
        <f>+IF(#REF!="Issued",1,IF(#REF!="Not Issued",2,"Nil"))</f>
        <v>#REF!</v>
      </c>
      <c r="K139" s="206" t="s">
        <v>3393</v>
      </c>
      <c r="L139" s="345"/>
      <c r="M139" s="57" t="s">
        <v>3394</v>
      </c>
    </row>
    <row r="140" spans="1:13" s="346" customFormat="1" ht="12.75" customHeight="1" x14ac:dyDescent="0.2">
      <c r="A140" s="341">
        <f t="shared" si="6"/>
        <v>136</v>
      </c>
      <c r="B140" s="538" t="s">
        <v>5005</v>
      </c>
      <c r="C140" s="534">
        <v>73161</v>
      </c>
      <c r="D140" s="535" t="s">
        <v>5006</v>
      </c>
      <c r="E140" s="342" t="s">
        <v>5007</v>
      </c>
      <c r="F140" s="124" t="s">
        <v>102</v>
      </c>
      <c r="G140" s="343">
        <f t="shared" si="7"/>
        <v>2</v>
      </c>
      <c r="H140" s="344" t="s">
        <v>17</v>
      </c>
      <c r="I140" s="206">
        <f t="shared" si="8"/>
        <v>5</v>
      </c>
      <c r="J140" s="206" t="e">
        <f>+IF(#REF!="Issued",1,IF(#REF!="Not Issued",2,"Nil"))</f>
        <v>#REF!</v>
      </c>
      <c r="K140" s="206" t="s">
        <v>3398</v>
      </c>
      <c r="L140" s="345"/>
      <c r="M140" s="57" t="s">
        <v>3399</v>
      </c>
    </row>
    <row r="141" spans="1:13" s="346" customFormat="1" ht="12.75" customHeight="1" x14ac:dyDescent="0.2">
      <c r="A141" s="341">
        <f t="shared" si="6"/>
        <v>137</v>
      </c>
      <c r="B141" s="538" t="s">
        <v>5008</v>
      </c>
      <c r="C141" s="534">
        <v>72717</v>
      </c>
      <c r="D141" s="535" t="s">
        <v>4891</v>
      </c>
      <c r="E141" s="342" t="s">
        <v>5009</v>
      </c>
      <c r="F141" s="124" t="s">
        <v>106</v>
      </c>
      <c r="G141" s="343">
        <f t="shared" si="7"/>
        <v>1</v>
      </c>
      <c r="H141" s="344" t="s">
        <v>17</v>
      </c>
      <c r="I141" s="206">
        <f t="shared" si="8"/>
        <v>5</v>
      </c>
      <c r="J141" s="206" t="e">
        <f>+IF(#REF!="Issued",1,IF(#REF!="Not Issued",2,"Nil"))</f>
        <v>#REF!</v>
      </c>
      <c r="K141" s="206" t="s">
        <v>3403</v>
      </c>
      <c r="L141" s="345"/>
      <c r="M141" s="57" t="s">
        <v>3404</v>
      </c>
    </row>
    <row r="142" spans="1:13" s="346" customFormat="1" ht="12.75" customHeight="1" x14ac:dyDescent="0.2">
      <c r="A142" s="341">
        <f t="shared" si="6"/>
        <v>138</v>
      </c>
      <c r="B142" s="538" t="s">
        <v>5015</v>
      </c>
      <c r="C142" s="534">
        <v>73162</v>
      </c>
      <c r="D142" s="535" t="s">
        <v>5016</v>
      </c>
      <c r="E142" s="342" t="s">
        <v>5017</v>
      </c>
      <c r="F142" s="124" t="s">
        <v>102</v>
      </c>
      <c r="G142" s="343">
        <f t="shared" si="7"/>
        <v>2</v>
      </c>
      <c r="H142" s="344" t="s">
        <v>17</v>
      </c>
      <c r="I142" s="206">
        <f t="shared" si="8"/>
        <v>5</v>
      </c>
      <c r="J142" s="206" t="e">
        <f>+IF(#REF!="Issued",1,IF(#REF!="Not Issued",2,"Nil"))</f>
        <v>#REF!</v>
      </c>
      <c r="K142" s="206" t="s">
        <v>3408</v>
      </c>
      <c r="L142" s="345"/>
      <c r="M142" s="57" t="s">
        <v>3409</v>
      </c>
    </row>
    <row r="143" spans="1:13" s="346" customFormat="1" ht="12.75" customHeight="1" x14ac:dyDescent="0.2">
      <c r="A143" s="341">
        <f t="shared" si="6"/>
        <v>139</v>
      </c>
      <c r="B143" s="538" t="s">
        <v>5018</v>
      </c>
      <c r="C143" s="534">
        <v>72720</v>
      </c>
      <c r="D143" s="535" t="s">
        <v>5019</v>
      </c>
      <c r="E143" s="342" t="s">
        <v>5020</v>
      </c>
      <c r="F143" s="124" t="s">
        <v>102</v>
      </c>
      <c r="G143" s="343">
        <f t="shared" si="7"/>
        <v>2</v>
      </c>
      <c r="H143" s="344" t="s">
        <v>17</v>
      </c>
      <c r="I143" s="206">
        <f t="shared" si="8"/>
        <v>5</v>
      </c>
      <c r="J143" s="206" t="e">
        <f>+IF(#REF!="Issued",1,IF(#REF!="Not Issued",2,"Nil"))</f>
        <v>#REF!</v>
      </c>
      <c r="K143" s="206" t="s">
        <v>3412</v>
      </c>
      <c r="L143" s="345"/>
      <c r="M143" s="57" t="s">
        <v>3413</v>
      </c>
    </row>
    <row r="144" spans="1:13" s="346" customFormat="1" ht="12.75" customHeight="1" x14ac:dyDescent="0.2">
      <c r="A144" s="341">
        <f t="shared" si="6"/>
        <v>140</v>
      </c>
      <c r="B144" s="538" t="s">
        <v>5032</v>
      </c>
      <c r="C144" s="534">
        <v>72725</v>
      </c>
      <c r="D144" s="535" t="s">
        <v>953</v>
      </c>
      <c r="E144" s="342" t="s">
        <v>2531</v>
      </c>
      <c r="F144" s="124" t="s">
        <v>106</v>
      </c>
      <c r="G144" s="343">
        <f t="shared" si="7"/>
        <v>1</v>
      </c>
      <c r="H144" s="344" t="s">
        <v>17</v>
      </c>
      <c r="I144" s="206">
        <f t="shared" si="8"/>
        <v>5</v>
      </c>
      <c r="J144" s="206" t="e">
        <f>+IF(#REF!="Issued",1,IF(#REF!="Not Issued",2,"Nil"))</f>
        <v>#REF!</v>
      </c>
      <c r="K144" s="206" t="s">
        <v>3416</v>
      </c>
      <c r="L144" s="345"/>
      <c r="M144" s="57" t="s">
        <v>3417</v>
      </c>
    </row>
    <row r="145" spans="1:13" s="346" customFormat="1" ht="12.75" customHeight="1" x14ac:dyDescent="0.2">
      <c r="A145" s="341">
        <f t="shared" si="6"/>
        <v>141</v>
      </c>
      <c r="B145" s="538" t="s">
        <v>5041</v>
      </c>
      <c r="C145" s="534">
        <v>72729</v>
      </c>
      <c r="D145" s="535" t="s">
        <v>5042</v>
      </c>
      <c r="E145" s="342" t="s">
        <v>4963</v>
      </c>
      <c r="F145" s="124" t="s">
        <v>106</v>
      </c>
      <c r="G145" s="343">
        <f t="shared" si="7"/>
        <v>1</v>
      </c>
      <c r="H145" s="344" t="s">
        <v>17</v>
      </c>
      <c r="I145" s="206">
        <f t="shared" si="8"/>
        <v>5</v>
      </c>
      <c r="J145" s="206" t="e">
        <f>+IF(#REF!="Issued",1,IF(#REF!="Not Issued",2,"Nil"))</f>
        <v>#REF!</v>
      </c>
      <c r="K145" s="206" t="s">
        <v>3421</v>
      </c>
      <c r="L145" s="345"/>
      <c r="M145" s="57" t="s">
        <v>3422</v>
      </c>
    </row>
    <row r="146" spans="1:13" s="346" customFormat="1" ht="12.75" customHeight="1" x14ac:dyDescent="0.2">
      <c r="A146" s="341">
        <f t="shared" si="6"/>
        <v>142</v>
      </c>
      <c r="B146" s="538" t="s">
        <v>5046</v>
      </c>
      <c r="C146" s="534">
        <v>72916</v>
      </c>
      <c r="D146" s="535" t="s">
        <v>5047</v>
      </c>
      <c r="E146" s="342" t="s">
        <v>1720</v>
      </c>
      <c r="F146" s="124" t="s">
        <v>106</v>
      </c>
      <c r="G146" s="343">
        <f t="shared" si="7"/>
        <v>1</v>
      </c>
      <c r="H146" s="344" t="s">
        <v>17</v>
      </c>
      <c r="I146" s="206">
        <f t="shared" si="8"/>
        <v>5</v>
      </c>
      <c r="J146" s="206" t="e">
        <f>+IF(#REF!="Issued",1,IF(#REF!="Not Issued",2,"Nil"))</f>
        <v>#REF!</v>
      </c>
      <c r="K146" s="206" t="s">
        <v>3424</v>
      </c>
      <c r="L146" s="345"/>
      <c r="M146" s="57" t="s">
        <v>3425</v>
      </c>
    </row>
    <row r="147" spans="1:13" s="346" customFormat="1" ht="12.75" customHeight="1" x14ac:dyDescent="0.2">
      <c r="A147" s="341">
        <f t="shared" si="6"/>
        <v>143</v>
      </c>
      <c r="B147" s="538" t="s">
        <v>5048</v>
      </c>
      <c r="C147" s="534">
        <v>72731</v>
      </c>
      <c r="D147" s="535" t="s">
        <v>5049</v>
      </c>
      <c r="E147" s="342" t="s">
        <v>1305</v>
      </c>
      <c r="F147" s="124" t="s">
        <v>106</v>
      </c>
      <c r="G147" s="343">
        <f t="shared" si="7"/>
        <v>1</v>
      </c>
      <c r="H147" s="344" t="s">
        <v>17</v>
      </c>
      <c r="I147" s="206">
        <f t="shared" si="8"/>
        <v>5</v>
      </c>
      <c r="J147" s="206" t="e">
        <f>+IF(#REF!="Issued",1,IF(#REF!="Not Issued",2,"Nil"))</f>
        <v>#REF!</v>
      </c>
      <c r="K147" s="206" t="s">
        <v>3429</v>
      </c>
      <c r="L147" s="345"/>
      <c r="M147" s="57" t="s">
        <v>3430</v>
      </c>
    </row>
    <row r="148" spans="1:13" s="346" customFormat="1" ht="12.75" customHeight="1" x14ac:dyDescent="0.2">
      <c r="A148" s="341">
        <f t="shared" si="6"/>
        <v>144</v>
      </c>
      <c r="B148" s="538" t="s">
        <v>5050</v>
      </c>
      <c r="C148" s="534">
        <v>72732</v>
      </c>
      <c r="D148" s="535" t="s">
        <v>5051</v>
      </c>
      <c r="E148" s="342" t="s">
        <v>5052</v>
      </c>
      <c r="F148" s="124" t="s">
        <v>106</v>
      </c>
      <c r="G148" s="343">
        <f t="shared" si="7"/>
        <v>1</v>
      </c>
      <c r="H148" s="344" t="s">
        <v>17</v>
      </c>
      <c r="I148" s="206">
        <f t="shared" si="8"/>
        <v>5</v>
      </c>
      <c r="J148" s="206" t="e">
        <f>+IF(#REF!="Issued",1,IF(#REF!="Not Issued",2,"Nil"))</f>
        <v>#REF!</v>
      </c>
      <c r="K148" s="206" t="s">
        <v>3434</v>
      </c>
      <c r="L148" s="345"/>
      <c r="M148" s="57" t="s">
        <v>3435</v>
      </c>
    </row>
    <row r="149" spans="1:13" s="346" customFormat="1" ht="12.75" customHeight="1" x14ac:dyDescent="0.2">
      <c r="A149" s="341">
        <f t="shared" si="6"/>
        <v>145</v>
      </c>
      <c r="B149" s="538" t="s">
        <v>5053</v>
      </c>
      <c r="C149" s="534">
        <v>72733</v>
      </c>
      <c r="D149" s="535" t="s">
        <v>4524</v>
      </c>
      <c r="E149" s="342" t="s">
        <v>3641</v>
      </c>
      <c r="F149" s="124" t="s">
        <v>102</v>
      </c>
      <c r="G149" s="343">
        <f t="shared" si="7"/>
        <v>2</v>
      </c>
      <c r="H149" s="344" t="s">
        <v>17</v>
      </c>
      <c r="I149" s="206">
        <f t="shared" si="8"/>
        <v>5</v>
      </c>
      <c r="J149" s="206" t="e">
        <f>+IF(#REF!="Issued",1,IF(#REF!="Not Issued",2,"Nil"))</f>
        <v>#REF!</v>
      </c>
      <c r="K149" s="206" t="s">
        <v>3439</v>
      </c>
      <c r="L149" s="345"/>
      <c r="M149" s="57" t="s">
        <v>3440</v>
      </c>
    </row>
    <row r="150" spans="1:13" s="346" customFormat="1" ht="12.75" customHeight="1" x14ac:dyDescent="0.2">
      <c r="A150" s="341">
        <f t="shared" si="6"/>
        <v>146</v>
      </c>
      <c r="B150" s="538" t="s">
        <v>5054</v>
      </c>
      <c r="C150" s="534">
        <v>72734</v>
      </c>
      <c r="D150" s="535" t="s">
        <v>5055</v>
      </c>
      <c r="E150" s="342" t="s">
        <v>1349</v>
      </c>
      <c r="F150" s="124" t="s">
        <v>106</v>
      </c>
      <c r="G150" s="343">
        <f t="shared" si="7"/>
        <v>1</v>
      </c>
      <c r="H150" s="344" t="s">
        <v>17</v>
      </c>
      <c r="I150" s="206">
        <f t="shared" si="8"/>
        <v>5</v>
      </c>
      <c r="J150" s="206" t="e">
        <f>+IF(#REF!="Issued",1,IF(#REF!="Not Issued",2,"Nil"))</f>
        <v>#REF!</v>
      </c>
      <c r="K150" s="206" t="s">
        <v>3444</v>
      </c>
      <c r="L150" s="345"/>
      <c r="M150" s="57" t="s">
        <v>3445</v>
      </c>
    </row>
    <row r="151" spans="1:13" s="346" customFormat="1" ht="12.75" customHeight="1" x14ac:dyDescent="0.2">
      <c r="A151" s="341">
        <f t="shared" si="6"/>
        <v>147</v>
      </c>
      <c r="B151" s="538" t="s">
        <v>5065</v>
      </c>
      <c r="C151" s="534">
        <v>72738</v>
      </c>
      <c r="D151" s="535" t="s">
        <v>5066</v>
      </c>
      <c r="E151" s="342" t="s">
        <v>1607</v>
      </c>
      <c r="F151" s="124" t="s">
        <v>102</v>
      </c>
      <c r="G151" s="343">
        <f t="shared" si="7"/>
        <v>2</v>
      </c>
      <c r="H151" s="344" t="s">
        <v>17</v>
      </c>
      <c r="I151" s="206">
        <f t="shared" si="8"/>
        <v>5</v>
      </c>
      <c r="J151" s="206" t="e">
        <f>+IF(#REF!="Issued",1,IF(#REF!="Not Issued",2,"Nil"))</f>
        <v>#REF!</v>
      </c>
      <c r="K151" s="206" t="s">
        <v>3449</v>
      </c>
      <c r="L151" s="345"/>
      <c r="M151" s="57" t="s">
        <v>3450</v>
      </c>
    </row>
    <row r="152" spans="1:13" s="346" customFormat="1" ht="12.75" customHeight="1" x14ac:dyDescent="0.2">
      <c r="A152" s="341">
        <f t="shared" si="6"/>
        <v>148</v>
      </c>
      <c r="B152" s="538" t="s">
        <v>5070</v>
      </c>
      <c r="C152" s="534">
        <v>72739</v>
      </c>
      <c r="D152" s="535" t="s">
        <v>5071</v>
      </c>
      <c r="E152" s="342" t="s">
        <v>5072</v>
      </c>
      <c r="F152" s="124" t="s">
        <v>106</v>
      </c>
      <c r="G152" s="343">
        <f t="shared" si="7"/>
        <v>1</v>
      </c>
      <c r="H152" s="344" t="s">
        <v>17</v>
      </c>
      <c r="I152" s="206">
        <f t="shared" si="8"/>
        <v>5</v>
      </c>
      <c r="J152" s="206" t="e">
        <f>+IF(#REF!="Issued",1,IF(#REF!="Not Issued",2,"Nil"))</f>
        <v>#REF!</v>
      </c>
      <c r="K152" s="206" t="s">
        <v>3454</v>
      </c>
      <c r="L152" s="345"/>
      <c r="M152" s="57" t="s">
        <v>3455</v>
      </c>
    </row>
    <row r="153" spans="1:13" s="346" customFormat="1" ht="12.75" customHeight="1" x14ac:dyDescent="0.2">
      <c r="A153" s="341">
        <f t="shared" si="6"/>
        <v>149</v>
      </c>
      <c r="B153" s="538" t="s">
        <v>5073</v>
      </c>
      <c r="C153" s="534">
        <v>73164</v>
      </c>
      <c r="D153" s="535" t="s">
        <v>5074</v>
      </c>
      <c r="E153" s="342" t="s">
        <v>507</v>
      </c>
      <c r="F153" s="124" t="s">
        <v>102</v>
      </c>
      <c r="G153" s="343">
        <f t="shared" si="7"/>
        <v>2</v>
      </c>
      <c r="H153" s="344" t="s">
        <v>17</v>
      </c>
      <c r="I153" s="206">
        <f t="shared" si="8"/>
        <v>5</v>
      </c>
      <c r="J153" s="206" t="e">
        <f>+IF(#REF!="Issued",1,IF(#REF!="Not Issued",2,"Nil"))</f>
        <v>#REF!</v>
      </c>
      <c r="K153" s="206" t="s">
        <v>3459</v>
      </c>
      <c r="L153" s="345"/>
      <c r="M153" s="57" t="s">
        <v>3460</v>
      </c>
    </row>
    <row r="154" spans="1:13" s="346" customFormat="1" ht="12.75" customHeight="1" x14ac:dyDescent="0.2">
      <c r="A154" s="341">
        <f t="shared" si="6"/>
        <v>150</v>
      </c>
      <c r="B154" s="538" t="s">
        <v>5086</v>
      </c>
      <c r="C154" s="534">
        <v>72744</v>
      </c>
      <c r="D154" s="535" t="s">
        <v>5087</v>
      </c>
      <c r="E154" s="342" t="s">
        <v>2419</v>
      </c>
      <c r="F154" s="124" t="s">
        <v>102</v>
      </c>
      <c r="G154" s="343">
        <f t="shared" si="7"/>
        <v>2</v>
      </c>
      <c r="H154" s="344" t="s">
        <v>17</v>
      </c>
      <c r="I154" s="206">
        <f t="shared" si="8"/>
        <v>5</v>
      </c>
      <c r="J154" s="206" t="e">
        <f>+IF(#REF!="Issued",1,IF(#REF!="Not Issued",2,"Nil"))</f>
        <v>#REF!</v>
      </c>
      <c r="K154" s="206" t="s">
        <v>3464</v>
      </c>
      <c r="L154" s="345"/>
      <c r="M154" s="57" t="s">
        <v>3465</v>
      </c>
    </row>
    <row r="155" spans="1:13" s="346" customFormat="1" ht="12.75" customHeight="1" x14ac:dyDescent="0.2">
      <c r="A155" s="341">
        <f t="shared" si="6"/>
        <v>151</v>
      </c>
      <c r="B155" s="538" t="s">
        <v>5096</v>
      </c>
      <c r="C155" s="534">
        <v>72748</v>
      </c>
      <c r="D155" s="535" t="s">
        <v>5097</v>
      </c>
      <c r="E155" s="342" t="s">
        <v>5098</v>
      </c>
      <c r="F155" s="124" t="s">
        <v>106</v>
      </c>
      <c r="G155" s="343">
        <f t="shared" si="7"/>
        <v>1</v>
      </c>
      <c r="H155" s="344" t="s">
        <v>17</v>
      </c>
      <c r="I155" s="206">
        <f t="shared" si="8"/>
        <v>5</v>
      </c>
      <c r="J155" s="206" t="e">
        <f>+IF(#REF!="Issued",1,IF(#REF!="Not Issued",2,"Nil"))</f>
        <v>#REF!</v>
      </c>
      <c r="K155" s="206" t="s">
        <v>3468</v>
      </c>
      <c r="L155" s="345"/>
      <c r="M155" s="57" t="s">
        <v>3469</v>
      </c>
    </row>
    <row r="156" spans="1:13" s="346" customFormat="1" ht="12.75" customHeight="1" x14ac:dyDescent="0.2">
      <c r="A156" s="341">
        <f t="shared" si="6"/>
        <v>152</v>
      </c>
      <c r="B156" s="538" t="s">
        <v>5099</v>
      </c>
      <c r="C156" s="534">
        <v>72749</v>
      </c>
      <c r="D156" s="535" t="s">
        <v>5100</v>
      </c>
      <c r="E156" s="342" t="s">
        <v>131</v>
      </c>
      <c r="F156" s="124" t="s">
        <v>106</v>
      </c>
      <c r="G156" s="343">
        <f t="shared" si="7"/>
        <v>1</v>
      </c>
      <c r="H156" s="344" t="s">
        <v>17</v>
      </c>
      <c r="I156" s="206">
        <f t="shared" si="8"/>
        <v>5</v>
      </c>
      <c r="J156" s="206" t="e">
        <f>+IF(#REF!="Issued",1,IF(#REF!="Not Issued",2,"Nil"))</f>
        <v>#REF!</v>
      </c>
      <c r="K156" s="206" t="s">
        <v>3473</v>
      </c>
      <c r="L156" s="345"/>
      <c r="M156" s="57" t="s">
        <v>3474</v>
      </c>
    </row>
    <row r="157" spans="1:13" s="346" customFormat="1" ht="12.75" customHeight="1" x14ac:dyDescent="0.2">
      <c r="A157" s="341">
        <f t="shared" si="6"/>
        <v>153</v>
      </c>
      <c r="B157" s="538" t="s">
        <v>5101</v>
      </c>
      <c r="C157" s="534">
        <v>72750</v>
      </c>
      <c r="D157" s="535" t="s">
        <v>5102</v>
      </c>
      <c r="E157" s="342" t="s">
        <v>1482</v>
      </c>
      <c r="F157" s="124" t="s">
        <v>102</v>
      </c>
      <c r="G157" s="343">
        <f t="shared" si="7"/>
        <v>2</v>
      </c>
      <c r="H157" s="344" t="s">
        <v>17</v>
      </c>
      <c r="I157" s="206">
        <f t="shared" si="8"/>
        <v>5</v>
      </c>
      <c r="J157" s="206" t="e">
        <f>+IF(#REF!="Issued",1,IF(#REF!="Not Issued",2,"Nil"))</f>
        <v>#REF!</v>
      </c>
      <c r="K157" s="206" t="s">
        <v>3477</v>
      </c>
      <c r="L157" s="345"/>
      <c r="M157" s="57" t="s">
        <v>3478</v>
      </c>
    </row>
    <row r="158" spans="1:13" s="346" customFormat="1" ht="12.75" customHeight="1" x14ac:dyDescent="0.2">
      <c r="A158" s="341">
        <f t="shared" si="6"/>
        <v>154</v>
      </c>
      <c r="B158" s="538" t="s">
        <v>5103</v>
      </c>
      <c r="C158" s="534">
        <v>72751</v>
      </c>
      <c r="D158" s="535" t="s">
        <v>5104</v>
      </c>
      <c r="E158" s="342" t="s">
        <v>5105</v>
      </c>
      <c r="F158" s="124" t="s">
        <v>106</v>
      </c>
      <c r="G158" s="343">
        <f t="shared" si="7"/>
        <v>1</v>
      </c>
      <c r="H158" s="344" t="s">
        <v>17</v>
      </c>
      <c r="I158" s="206">
        <f t="shared" si="8"/>
        <v>5</v>
      </c>
      <c r="J158" s="206" t="e">
        <f>+IF(#REF!="Issued",1,IF(#REF!="Not Issued",2,"Nil"))</f>
        <v>#REF!</v>
      </c>
      <c r="K158" s="206" t="s">
        <v>3482</v>
      </c>
      <c r="L158" s="345"/>
      <c r="M158" s="57" t="s">
        <v>3483</v>
      </c>
    </row>
    <row r="159" spans="1:13" s="346" customFormat="1" ht="12.75" customHeight="1" x14ac:dyDescent="0.2">
      <c r="A159" s="341">
        <f t="shared" si="6"/>
        <v>155</v>
      </c>
      <c r="B159" s="538" t="s">
        <v>5109</v>
      </c>
      <c r="C159" s="534">
        <v>72753</v>
      </c>
      <c r="D159" s="535" t="s">
        <v>5110</v>
      </c>
      <c r="E159" s="342" t="s">
        <v>5111</v>
      </c>
      <c r="F159" s="124" t="s">
        <v>102</v>
      </c>
      <c r="G159" s="343">
        <f t="shared" si="7"/>
        <v>2</v>
      </c>
      <c r="H159" s="344" t="s">
        <v>17</v>
      </c>
      <c r="I159" s="206">
        <f t="shared" si="8"/>
        <v>5</v>
      </c>
      <c r="J159" s="206" t="e">
        <f>+IF(#REF!="Issued",1,IF(#REF!="Not Issued",2,"Nil"))</f>
        <v>#REF!</v>
      </c>
      <c r="K159" s="206" t="s">
        <v>3486</v>
      </c>
      <c r="L159" s="345"/>
      <c r="M159" s="57" t="s">
        <v>3487</v>
      </c>
    </row>
    <row r="160" spans="1:13" s="346" customFormat="1" ht="12.75" customHeight="1" x14ac:dyDescent="0.2">
      <c r="A160" s="341">
        <f t="shared" si="6"/>
        <v>156</v>
      </c>
      <c r="B160" s="538" t="s">
        <v>5120</v>
      </c>
      <c r="C160" s="534">
        <v>72757</v>
      </c>
      <c r="D160" s="535" t="s">
        <v>5121</v>
      </c>
      <c r="E160" s="342" t="s">
        <v>1750</v>
      </c>
      <c r="F160" s="124" t="s">
        <v>106</v>
      </c>
      <c r="G160" s="343">
        <f t="shared" si="7"/>
        <v>1</v>
      </c>
      <c r="H160" s="344" t="s">
        <v>17</v>
      </c>
      <c r="I160" s="206">
        <f t="shared" si="8"/>
        <v>5</v>
      </c>
      <c r="J160" s="206" t="e">
        <f>+IF(#REF!="Issued",1,IF(#REF!="Not Issued",2,"Nil"))</f>
        <v>#REF!</v>
      </c>
      <c r="K160" s="206" t="s">
        <v>3491</v>
      </c>
      <c r="L160" s="345"/>
      <c r="M160" s="57" t="s">
        <v>3492</v>
      </c>
    </row>
    <row r="161" spans="1:13" s="346" customFormat="1" ht="12.75" customHeight="1" x14ac:dyDescent="0.2">
      <c r="A161" s="341">
        <f t="shared" si="6"/>
        <v>157</v>
      </c>
      <c r="B161" s="538" t="s">
        <v>5122</v>
      </c>
      <c r="C161" s="534">
        <v>72758</v>
      </c>
      <c r="D161" s="535" t="s">
        <v>5123</v>
      </c>
      <c r="E161" s="342" t="s">
        <v>4162</v>
      </c>
      <c r="F161" s="124" t="s">
        <v>106</v>
      </c>
      <c r="G161" s="343">
        <f t="shared" si="7"/>
        <v>1</v>
      </c>
      <c r="H161" s="344" t="s">
        <v>17</v>
      </c>
      <c r="I161" s="206">
        <f t="shared" si="8"/>
        <v>5</v>
      </c>
      <c r="J161" s="206" t="e">
        <f>+IF(#REF!="Issued",1,IF(#REF!="Not Issued",2,"Nil"))</f>
        <v>#REF!</v>
      </c>
      <c r="K161" s="206" t="s">
        <v>3496</v>
      </c>
      <c r="L161" s="345"/>
      <c r="M161" s="57" t="s">
        <v>3497</v>
      </c>
    </row>
    <row r="162" spans="1:13" s="346" customFormat="1" ht="12.75" customHeight="1" x14ac:dyDescent="0.2">
      <c r="A162" s="341">
        <f t="shared" si="6"/>
        <v>158</v>
      </c>
      <c r="B162" s="538" t="s">
        <v>5124</v>
      </c>
      <c r="C162" s="534">
        <v>72759</v>
      </c>
      <c r="D162" s="535" t="s">
        <v>5125</v>
      </c>
      <c r="E162" s="342" t="s">
        <v>5126</v>
      </c>
      <c r="F162" s="124" t="s">
        <v>102</v>
      </c>
      <c r="G162" s="343">
        <f t="shared" si="7"/>
        <v>2</v>
      </c>
      <c r="H162" s="344" t="s">
        <v>17</v>
      </c>
      <c r="I162" s="206">
        <f t="shared" si="8"/>
        <v>5</v>
      </c>
      <c r="J162" s="206" t="e">
        <f>+IF(#REF!="Issued",1,IF(#REF!="Not Issued",2,"Nil"))</f>
        <v>#REF!</v>
      </c>
      <c r="K162" s="206" t="s">
        <v>3501</v>
      </c>
      <c r="L162" s="345"/>
      <c r="M162" s="57" t="s">
        <v>3502</v>
      </c>
    </row>
    <row r="163" spans="1:13" s="346" customFormat="1" ht="12.75" customHeight="1" x14ac:dyDescent="0.2">
      <c r="A163" s="341">
        <f t="shared" si="6"/>
        <v>159</v>
      </c>
      <c r="B163" s="538" t="s">
        <v>5127</v>
      </c>
      <c r="C163" s="534">
        <v>73165</v>
      </c>
      <c r="D163" s="535" t="s">
        <v>5128</v>
      </c>
      <c r="E163" s="342" t="s">
        <v>1668</v>
      </c>
      <c r="F163" s="124" t="s">
        <v>102</v>
      </c>
      <c r="G163" s="343">
        <f t="shared" si="7"/>
        <v>2</v>
      </c>
      <c r="H163" s="344" t="s">
        <v>17</v>
      </c>
      <c r="I163" s="206">
        <f t="shared" si="8"/>
        <v>5</v>
      </c>
      <c r="J163" s="206" t="e">
        <f>+IF(#REF!="Issued",1,IF(#REF!="Not Issued",2,"Nil"))</f>
        <v>#REF!</v>
      </c>
      <c r="K163" s="206" t="s">
        <v>3506</v>
      </c>
      <c r="L163" s="345"/>
      <c r="M163" s="57" t="s">
        <v>3507</v>
      </c>
    </row>
    <row r="164" spans="1:13" s="346" customFormat="1" ht="12.75" customHeight="1" x14ac:dyDescent="0.2">
      <c r="A164" s="341">
        <f t="shared" si="6"/>
        <v>160</v>
      </c>
      <c r="B164" s="538" t="s">
        <v>5129</v>
      </c>
      <c r="C164" s="534">
        <v>72760</v>
      </c>
      <c r="D164" s="535" t="s">
        <v>5130</v>
      </c>
      <c r="E164" s="342" t="s">
        <v>5131</v>
      </c>
      <c r="F164" s="124" t="s">
        <v>102</v>
      </c>
      <c r="G164" s="343">
        <f t="shared" si="7"/>
        <v>2</v>
      </c>
      <c r="H164" s="344" t="s">
        <v>17</v>
      </c>
      <c r="I164" s="206">
        <f t="shared" si="8"/>
        <v>5</v>
      </c>
      <c r="J164" s="206" t="e">
        <f>+IF(#REF!="Issued",1,IF(#REF!="Not Issued",2,"Nil"))</f>
        <v>#REF!</v>
      </c>
      <c r="K164" s="206" t="s">
        <v>3511</v>
      </c>
      <c r="L164" s="345"/>
      <c r="M164" s="57" t="s">
        <v>3512</v>
      </c>
    </row>
    <row r="165" spans="1:13" s="346" customFormat="1" ht="12.75" customHeight="1" x14ac:dyDescent="0.2">
      <c r="A165" s="341">
        <f t="shared" si="6"/>
        <v>161</v>
      </c>
      <c r="B165" s="538" t="s">
        <v>5135</v>
      </c>
      <c r="C165" s="534">
        <v>72762</v>
      </c>
      <c r="D165" s="535" t="s">
        <v>5136</v>
      </c>
      <c r="E165" s="342" t="s">
        <v>5137</v>
      </c>
      <c r="F165" s="124" t="s">
        <v>102</v>
      </c>
      <c r="G165" s="343">
        <f t="shared" si="7"/>
        <v>2</v>
      </c>
      <c r="H165" s="344" t="s">
        <v>17</v>
      </c>
      <c r="I165" s="206">
        <f t="shared" si="8"/>
        <v>5</v>
      </c>
      <c r="J165" s="206" t="e">
        <f>+IF(#REF!="Issued",1,IF(#REF!="Not Issued",2,"Nil"))</f>
        <v>#REF!</v>
      </c>
      <c r="K165" s="206" t="s">
        <v>3516</v>
      </c>
      <c r="L165" s="345"/>
      <c r="M165" s="57" t="s">
        <v>3517</v>
      </c>
    </row>
    <row r="166" spans="1:13" s="346" customFormat="1" ht="12.75" customHeight="1" x14ac:dyDescent="0.2">
      <c r="A166" s="341">
        <f t="shared" si="6"/>
        <v>162</v>
      </c>
      <c r="B166" s="538" t="s">
        <v>5141</v>
      </c>
      <c r="C166" s="534">
        <v>73166</v>
      </c>
      <c r="D166" s="535" t="s">
        <v>5142</v>
      </c>
      <c r="E166" s="342" t="s">
        <v>2531</v>
      </c>
      <c r="F166" s="124" t="s">
        <v>102</v>
      </c>
      <c r="G166" s="343">
        <f t="shared" si="7"/>
        <v>2</v>
      </c>
      <c r="H166" s="344" t="s">
        <v>17</v>
      </c>
      <c r="I166" s="206">
        <f t="shared" si="8"/>
        <v>5</v>
      </c>
      <c r="J166" s="206" t="e">
        <f>+IF(#REF!="Issued",1,IF(#REF!="Not Issued",2,"Nil"))</f>
        <v>#REF!</v>
      </c>
      <c r="K166" s="206" t="s">
        <v>3521</v>
      </c>
      <c r="L166" s="345"/>
      <c r="M166" s="57" t="s">
        <v>3522</v>
      </c>
    </row>
    <row r="167" spans="1:13" s="346" customFormat="1" ht="12.75" customHeight="1" x14ac:dyDescent="0.2">
      <c r="A167" s="341">
        <f t="shared" si="6"/>
        <v>163</v>
      </c>
      <c r="B167" s="538" t="s">
        <v>5143</v>
      </c>
      <c r="C167" s="534">
        <v>73167</v>
      </c>
      <c r="D167" s="535" t="s">
        <v>4955</v>
      </c>
      <c r="E167" s="342" t="s">
        <v>1607</v>
      </c>
      <c r="F167" s="124" t="s">
        <v>106</v>
      </c>
      <c r="G167" s="343">
        <f t="shared" si="7"/>
        <v>1</v>
      </c>
      <c r="H167" s="344" t="s">
        <v>17</v>
      </c>
      <c r="I167" s="206">
        <f t="shared" si="8"/>
        <v>5</v>
      </c>
      <c r="J167" s="206" t="e">
        <f>+IF(#REF!="Issued",1,IF(#REF!="Not Issued",2,"Nil"))</f>
        <v>#REF!</v>
      </c>
      <c r="K167" s="206" t="s">
        <v>3525</v>
      </c>
      <c r="L167" s="345"/>
      <c r="M167" s="57" t="s">
        <v>3526</v>
      </c>
    </row>
    <row r="168" spans="1:13" s="346" customFormat="1" ht="12.75" customHeight="1" x14ac:dyDescent="0.2">
      <c r="A168" s="341">
        <f t="shared" si="6"/>
        <v>164</v>
      </c>
      <c r="B168" s="538" t="s">
        <v>5150</v>
      </c>
      <c r="C168" s="534">
        <v>72766</v>
      </c>
      <c r="D168" s="535" t="s">
        <v>5151</v>
      </c>
      <c r="E168" s="342" t="s">
        <v>5152</v>
      </c>
      <c r="F168" s="124" t="s">
        <v>106</v>
      </c>
      <c r="G168" s="343">
        <f t="shared" si="7"/>
        <v>1</v>
      </c>
      <c r="H168" s="344" t="s">
        <v>17</v>
      </c>
      <c r="I168" s="206">
        <f t="shared" si="8"/>
        <v>5</v>
      </c>
      <c r="J168" s="206" t="e">
        <f>+IF(#REF!="Issued",1,IF(#REF!="Not Issued",2,"Nil"))</f>
        <v>#REF!</v>
      </c>
      <c r="K168" s="206" t="s">
        <v>3529</v>
      </c>
      <c r="L168" s="345"/>
      <c r="M168" s="57" t="s">
        <v>3530</v>
      </c>
    </row>
    <row r="169" spans="1:13" s="346" customFormat="1" ht="12.75" customHeight="1" x14ac:dyDescent="0.2">
      <c r="A169" s="341">
        <f t="shared" si="6"/>
        <v>165</v>
      </c>
      <c r="B169" s="538" t="s">
        <v>5153</v>
      </c>
      <c r="C169" s="534">
        <v>73776</v>
      </c>
      <c r="D169" s="535" t="s">
        <v>5154</v>
      </c>
      <c r="E169" s="342" t="s">
        <v>5155</v>
      </c>
      <c r="F169" s="124" t="s">
        <v>106</v>
      </c>
      <c r="G169" s="343">
        <f t="shared" si="7"/>
        <v>1</v>
      </c>
      <c r="H169" s="344" t="s">
        <v>17</v>
      </c>
      <c r="I169" s="206">
        <f t="shared" si="8"/>
        <v>5</v>
      </c>
      <c r="J169" s="206" t="e">
        <f>+IF(#REF!="Issued",1,IF(#REF!="Not Issued",2,"Nil"))</f>
        <v>#REF!</v>
      </c>
      <c r="K169" s="206" t="s">
        <v>3533</v>
      </c>
      <c r="L169" s="345"/>
      <c r="M169" s="57" t="s">
        <v>3534</v>
      </c>
    </row>
    <row r="170" spans="1:13" s="346" customFormat="1" ht="12.75" customHeight="1" x14ac:dyDescent="0.2">
      <c r="A170" s="341">
        <f t="shared" si="6"/>
        <v>166</v>
      </c>
      <c r="B170" s="538" t="s">
        <v>5156</v>
      </c>
      <c r="C170" s="534">
        <v>73168</v>
      </c>
      <c r="D170" s="535" t="s">
        <v>5157</v>
      </c>
      <c r="E170" s="342" t="s">
        <v>5158</v>
      </c>
      <c r="F170" s="124" t="s">
        <v>106</v>
      </c>
      <c r="G170" s="343">
        <f t="shared" si="7"/>
        <v>1</v>
      </c>
      <c r="H170" s="344" t="s">
        <v>17</v>
      </c>
      <c r="I170" s="206">
        <f t="shared" si="8"/>
        <v>5</v>
      </c>
      <c r="J170" s="206" t="e">
        <f>+IF(#REF!="Issued",1,IF(#REF!="Not Issued",2,"Nil"))</f>
        <v>#REF!</v>
      </c>
      <c r="K170" s="206" t="s">
        <v>3537</v>
      </c>
      <c r="L170" s="345"/>
      <c r="M170" s="57" t="s">
        <v>3538</v>
      </c>
    </row>
    <row r="171" spans="1:13" s="346" customFormat="1" ht="12.75" customHeight="1" x14ac:dyDescent="0.2">
      <c r="A171" s="341">
        <f t="shared" si="6"/>
        <v>167</v>
      </c>
      <c r="B171" s="538" t="s">
        <v>5159</v>
      </c>
      <c r="C171" s="534">
        <v>73169</v>
      </c>
      <c r="D171" s="535" t="s">
        <v>5160</v>
      </c>
      <c r="E171" s="342" t="s">
        <v>5161</v>
      </c>
      <c r="F171" s="124" t="s">
        <v>106</v>
      </c>
      <c r="G171" s="343">
        <f t="shared" si="7"/>
        <v>1</v>
      </c>
      <c r="H171" s="344" t="s">
        <v>17</v>
      </c>
      <c r="I171" s="206">
        <f t="shared" si="8"/>
        <v>5</v>
      </c>
      <c r="J171" s="206" t="e">
        <f>+IF(#REF!="Issued",1,IF(#REF!="Not Issued",2,"Nil"))</f>
        <v>#REF!</v>
      </c>
      <c r="K171" s="206" t="s">
        <v>3542</v>
      </c>
      <c r="L171" s="345"/>
      <c r="M171" s="57" t="s">
        <v>3543</v>
      </c>
    </row>
    <row r="172" spans="1:13" s="346" customFormat="1" ht="12.75" customHeight="1" x14ac:dyDescent="0.2">
      <c r="A172" s="341">
        <f t="shared" si="6"/>
        <v>168</v>
      </c>
      <c r="B172" s="538" t="s">
        <v>5162</v>
      </c>
      <c r="C172" s="534">
        <v>72767</v>
      </c>
      <c r="D172" s="535" t="s">
        <v>5163</v>
      </c>
      <c r="E172" s="342" t="s">
        <v>5164</v>
      </c>
      <c r="F172" s="124" t="s">
        <v>106</v>
      </c>
      <c r="G172" s="343">
        <f t="shared" si="7"/>
        <v>1</v>
      </c>
      <c r="H172" s="344" t="s">
        <v>17</v>
      </c>
      <c r="I172" s="206">
        <f t="shared" si="8"/>
        <v>5</v>
      </c>
      <c r="J172" s="206" t="e">
        <f>+IF(#REF!="Issued",1,IF(#REF!="Not Issued",2,"Nil"))</f>
        <v>#REF!</v>
      </c>
      <c r="K172" s="206" t="s">
        <v>3546</v>
      </c>
      <c r="L172" s="345"/>
      <c r="M172" s="57" t="s">
        <v>3547</v>
      </c>
    </row>
    <row r="173" spans="1:13" s="346" customFormat="1" ht="12.75" customHeight="1" x14ac:dyDescent="0.2">
      <c r="A173" s="341">
        <f t="shared" si="6"/>
        <v>169</v>
      </c>
      <c r="B173" s="538" t="s">
        <v>5165</v>
      </c>
      <c r="C173" s="534">
        <v>72768</v>
      </c>
      <c r="D173" s="535" t="s">
        <v>5166</v>
      </c>
      <c r="E173" s="342" t="s">
        <v>168</v>
      </c>
      <c r="F173" s="124" t="s">
        <v>106</v>
      </c>
      <c r="G173" s="343">
        <f t="shared" si="7"/>
        <v>1</v>
      </c>
      <c r="H173" s="344" t="s">
        <v>17</v>
      </c>
      <c r="I173" s="206">
        <f t="shared" si="8"/>
        <v>5</v>
      </c>
      <c r="J173" s="206" t="e">
        <f>+IF(#REF!="Issued",1,IF(#REF!="Not Issued",2,"Nil"))</f>
        <v>#REF!</v>
      </c>
      <c r="K173" s="206" t="s">
        <v>3551</v>
      </c>
      <c r="L173" s="345"/>
      <c r="M173" s="57" t="s">
        <v>3552</v>
      </c>
    </row>
    <row r="174" spans="1:13" s="346" customFormat="1" ht="12.75" customHeight="1" x14ac:dyDescent="0.2">
      <c r="A174" s="341">
        <f t="shared" si="6"/>
        <v>170</v>
      </c>
      <c r="B174" s="538" t="s">
        <v>5169</v>
      </c>
      <c r="C174" s="534">
        <v>72770</v>
      </c>
      <c r="D174" s="535" t="s">
        <v>5170</v>
      </c>
      <c r="E174" s="342" t="s">
        <v>343</v>
      </c>
      <c r="F174" s="124" t="s">
        <v>106</v>
      </c>
      <c r="G174" s="343">
        <f t="shared" si="7"/>
        <v>1</v>
      </c>
      <c r="H174" s="344" t="s">
        <v>17</v>
      </c>
      <c r="I174" s="206">
        <f t="shared" si="8"/>
        <v>5</v>
      </c>
      <c r="J174" s="206" t="e">
        <f>+IF(#REF!="Issued",1,IF(#REF!="Not Issued",2,"Nil"))</f>
        <v>#REF!</v>
      </c>
      <c r="K174" s="206" t="s">
        <v>3556</v>
      </c>
      <c r="L174" s="345"/>
      <c r="M174" s="57" t="s">
        <v>3557</v>
      </c>
    </row>
    <row r="175" spans="1:13" s="346" customFormat="1" ht="12.75" customHeight="1" x14ac:dyDescent="0.2">
      <c r="A175" s="341">
        <f t="shared" si="6"/>
        <v>171</v>
      </c>
      <c r="B175" s="538" t="s">
        <v>5171</v>
      </c>
      <c r="C175" s="534">
        <v>72771</v>
      </c>
      <c r="D175" s="535" t="s">
        <v>5172</v>
      </c>
      <c r="E175" s="342" t="s">
        <v>5173</v>
      </c>
      <c r="F175" s="124" t="s">
        <v>102</v>
      </c>
      <c r="G175" s="343">
        <f t="shared" si="7"/>
        <v>2</v>
      </c>
      <c r="H175" s="344" t="s">
        <v>17</v>
      </c>
      <c r="I175" s="206">
        <f t="shared" si="8"/>
        <v>5</v>
      </c>
      <c r="J175" s="206" t="e">
        <f>+IF(#REF!="Issued",1,IF(#REF!="Not Issued",2,"Nil"))</f>
        <v>#REF!</v>
      </c>
      <c r="K175" s="206" t="s">
        <v>3561</v>
      </c>
      <c r="L175" s="345"/>
      <c r="M175" s="57" t="s">
        <v>3562</v>
      </c>
    </row>
    <row r="176" spans="1:13" s="346" customFormat="1" ht="12.75" customHeight="1" x14ac:dyDescent="0.2">
      <c r="A176" s="341">
        <f t="shared" si="6"/>
        <v>172</v>
      </c>
      <c r="B176" s="538" t="s">
        <v>5174</v>
      </c>
      <c r="C176" s="534">
        <v>72772</v>
      </c>
      <c r="D176" s="535" t="s">
        <v>5175</v>
      </c>
      <c r="E176" s="342" t="s">
        <v>5176</v>
      </c>
      <c r="F176" s="124" t="s">
        <v>106</v>
      </c>
      <c r="G176" s="343">
        <f t="shared" si="7"/>
        <v>1</v>
      </c>
      <c r="H176" s="344" t="s">
        <v>17</v>
      </c>
      <c r="I176" s="206">
        <f t="shared" si="8"/>
        <v>5</v>
      </c>
      <c r="J176" s="206" t="e">
        <f>+IF(#REF!="Issued",1,IF(#REF!="Not Issued",2,"Nil"))</f>
        <v>#REF!</v>
      </c>
      <c r="K176" s="206" t="s">
        <v>3565</v>
      </c>
      <c r="L176" s="345"/>
      <c r="M176" s="57" t="s">
        <v>3566</v>
      </c>
    </row>
    <row r="177" spans="1:13" s="346" customFormat="1" ht="12.75" customHeight="1" x14ac:dyDescent="0.2">
      <c r="A177" s="341">
        <f t="shared" si="6"/>
        <v>173</v>
      </c>
      <c r="B177" s="538" t="s">
        <v>5177</v>
      </c>
      <c r="C177" s="534">
        <v>72773</v>
      </c>
      <c r="D177" s="535" t="s">
        <v>5178</v>
      </c>
      <c r="E177" s="342" t="s">
        <v>5179</v>
      </c>
      <c r="F177" s="124" t="s">
        <v>102</v>
      </c>
      <c r="G177" s="343">
        <f t="shared" si="7"/>
        <v>2</v>
      </c>
      <c r="H177" s="344" t="s">
        <v>17</v>
      </c>
      <c r="I177" s="206">
        <f t="shared" si="8"/>
        <v>5</v>
      </c>
      <c r="J177" s="206" t="e">
        <f>+IF(#REF!="Issued",1,IF(#REF!="Not Issued",2,"Nil"))</f>
        <v>#REF!</v>
      </c>
      <c r="K177" s="206" t="s">
        <v>3569</v>
      </c>
      <c r="L177" s="345"/>
      <c r="M177" s="57" t="s">
        <v>3570</v>
      </c>
    </row>
    <row r="178" spans="1:13" s="346" customFormat="1" ht="12.75" customHeight="1" x14ac:dyDescent="0.2">
      <c r="A178" s="341">
        <f t="shared" si="6"/>
        <v>174</v>
      </c>
      <c r="B178" s="538" t="s">
        <v>5180</v>
      </c>
      <c r="C178" s="534">
        <v>73170</v>
      </c>
      <c r="D178" s="535" t="s">
        <v>5181</v>
      </c>
      <c r="E178" s="342" t="s">
        <v>5182</v>
      </c>
      <c r="F178" s="124" t="s">
        <v>102</v>
      </c>
      <c r="G178" s="343">
        <f t="shared" si="7"/>
        <v>2</v>
      </c>
      <c r="H178" s="344" t="s">
        <v>17</v>
      </c>
      <c r="I178" s="206">
        <f t="shared" si="8"/>
        <v>5</v>
      </c>
      <c r="J178" s="206" t="e">
        <f>+IF(#REF!="Issued",1,IF(#REF!="Not Issued",2,"Nil"))</f>
        <v>#REF!</v>
      </c>
      <c r="K178" s="206" t="s">
        <v>3574</v>
      </c>
      <c r="L178" s="345"/>
      <c r="M178" s="57" t="s">
        <v>3575</v>
      </c>
    </row>
    <row r="179" spans="1:13" s="346" customFormat="1" ht="12.75" customHeight="1" x14ac:dyDescent="0.2">
      <c r="A179" s="341">
        <f t="shared" si="6"/>
        <v>175</v>
      </c>
      <c r="B179" s="538" t="s">
        <v>5188</v>
      </c>
      <c r="C179" s="534">
        <v>72776</v>
      </c>
      <c r="D179" s="535" t="s">
        <v>5189</v>
      </c>
      <c r="E179" s="342" t="s">
        <v>5190</v>
      </c>
      <c r="F179" s="124" t="s">
        <v>102</v>
      </c>
      <c r="G179" s="343">
        <f t="shared" si="7"/>
        <v>2</v>
      </c>
      <c r="H179" s="344" t="s">
        <v>17</v>
      </c>
      <c r="I179" s="206">
        <f t="shared" si="8"/>
        <v>5</v>
      </c>
      <c r="J179" s="206" t="e">
        <f>+IF(#REF!="Issued",1,IF(#REF!="Not Issued",2,"Nil"))</f>
        <v>#REF!</v>
      </c>
      <c r="K179" s="206" t="s">
        <v>3579</v>
      </c>
      <c r="L179" s="345"/>
      <c r="M179" s="57" t="s">
        <v>3580</v>
      </c>
    </row>
    <row r="180" spans="1:13" s="346" customFormat="1" ht="12.75" customHeight="1" x14ac:dyDescent="0.2">
      <c r="A180" s="341">
        <f t="shared" si="6"/>
        <v>176</v>
      </c>
      <c r="B180" s="538" t="s">
        <v>5191</v>
      </c>
      <c r="C180" s="534">
        <v>72777</v>
      </c>
      <c r="D180" s="535" t="s">
        <v>5192</v>
      </c>
      <c r="E180" s="342" t="s">
        <v>5193</v>
      </c>
      <c r="F180" s="124" t="s">
        <v>106</v>
      </c>
      <c r="G180" s="343">
        <f t="shared" si="7"/>
        <v>1</v>
      </c>
      <c r="H180" s="344" t="s">
        <v>17</v>
      </c>
      <c r="I180" s="206">
        <f t="shared" si="8"/>
        <v>5</v>
      </c>
      <c r="J180" s="206" t="e">
        <f>+IF(#REF!="Issued",1,IF(#REF!="Not Issued",2,"Nil"))</f>
        <v>#REF!</v>
      </c>
      <c r="K180" s="206" t="s">
        <v>3584</v>
      </c>
      <c r="L180" s="345"/>
      <c r="M180" s="57" t="s">
        <v>3585</v>
      </c>
    </row>
    <row r="181" spans="1:13" s="346" customFormat="1" ht="12.75" customHeight="1" x14ac:dyDescent="0.2">
      <c r="A181" s="341">
        <f t="shared" si="6"/>
        <v>177</v>
      </c>
      <c r="B181" s="538" t="s">
        <v>5194</v>
      </c>
      <c r="C181" s="534">
        <v>73777</v>
      </c>
      <c r="D181" s="535" t="s">
        <v>5195</v>
      </c>
      <c r="E181" s="342" t="s">
        <v>5196</v>
      </c>
      <c r="F181" s="124" t="s">
        <v>102</v>
      </c>
      <c r="G181" s="343">
        <f t="shared" si="7"/>
        <v>2</v>
      </c>
      <c r="H181" s="344" t="s">
        <v>17</v>
      </c>
      <c r="I181" s="206">
        <f t="shared" si="8"/>
        <v>5</v>
      </c>
      <c r="J181" s="206" t="e">
        <f>+IF(#REF!="Issued",1,IF(#REF!="Not Issued",2,"Nil"))</f>
        <v>#REF!</v>
      </c>
      <c r="K181" s="206" t="s">
        <v>3589</v>
      </c>
      <c r="L181" s="345"/>
      <c r="M181" s="57" t="s">
        <v>3590</v>
      </c>
    </row>
    <row r="182" spans="1:13" s="346" customFormat="1" ht="12.75" customHeight="1" x14ac:dyDescent="0.2">
      <c r="A182" s="341">
        <f t="shared" si="6"/>
        <v>178</v>
      </c>
      <c r="B182" s="538" t="s">
        <v>5200</v>
      </c>
      <c r="C182" s="534">
        <v>72779</v>
      </c>
      <c r="D182" s="535" t="s">
        <v>5201</v>
      </c>
      <c r="E182" s="342" t="s">
        <v>5202</v>
      </c>
      <c r="F182" s="124" t="s">
        <v>106</v>
      </c>
      <c r="G182" s="343">
        <f t="shared" si="7"/>
        <v>1</v>
      </c>
      <c r="H182" s="344" t="s">
        <v>17</v>
      </c>
      <c r="I182" s="206">
        <f t="shared" si="8"/>
        <v>5</v>
      </c>
      <c r="J182" s="206" t="e">
        <f>+IF(#REF!="Issued",1,IF(#REF!="Not Issued",2,"Nil"))</f>
        <v>#REF!</v>
      </c>
      <c r="K182" s="206" t="s">
        <v>3593</v>
      </c>
      <c r="L182" s="345"/>
      <c r="M182" s="57" t="s">
        <v>3594</v>
      </c>
    </row>
    <row r="183" spans="1:13" s="346" customFormat="1" ht="12.75" customHeight="1" x14ac:dyDescent="0.2">
      <c r="A183" s="341">
        <f t="shared" si="6"/>
        <v>179</v>
      </c>
      <c r="B183" s="538" t="s">
        <v>5203</v>
      </c>
      <c r="C183" s="534">
        <v>72780</v>
      </c>
      <c r="D183" s="535" t="s">
        <v>5204</v>
      </c>
      <c r="E183" s="342" t="s">
        <v>5205</v>
      </c>
      <c r="F183" s="124" t="s">
        <v>102</v>
      </c>
      <c r="G183" s="343">
        <f t="shared" si="7"/>
        <v>2</v>
      </c>
      <c r="H183" s="344" t="s">
        <v>17</v>
      </c>
      <c r="I183" s="206">
        <f t="shared" si="8"/>
        <v>5</v>
      </c>
      <c r="J183" s="206" t="e">
        <f>+IF(#REF!="Issued",1,IF(#REF!="Not Issued",2,"Nil"))</f>
        <v>#REF!</v>
      </c>
      <c r="K183" s="206" t="s">
        <v>3598</v>
      </c>
      <c r="L183" s="345"/>
      <c r="M183" s="57" t="s">
        <v>3599</v>
      </c>
    </row>
    <row r="184" spans="1:13" s="346" customFormat="1" ht="12.75" customHeight="1" x14ac:dyDescent="0.2">
      <c r="A184" s="341">
        <f t="shared" si="6"/>
        <v>180</v>
      </c>
      <c r="B184" s="538" t="s">
        <v>5206</v>
      </c>
      <c r="C184" s="534">
        <v>72781</v>
      </c>
      <c r="D184" s="535" t="s">
        <v>5207</v>
      </c>
      <c r="E184" s="342" t="s">
        <v>5208</v>
      </c>
      <c r="F184" s="124" t="s">
        <v>106</v>
      </c>
      <c r="G184" s="343">
        <f t="shared" si="7"/>
        <v>1</v>
      </c>
      <c r="H184" s="344" t="s">
        <v>17</v>
      </c>
      <c r="I184" s="206">
        <f t="shared" si="8"/>
        <v>5</v>
      </c>
      <c r="J184" s="206" t="e">
        <f>+IF(#REF!="Issued",1,IF(#REF!="Not Issued",2,"Nil"))</f>
        <v>#REF!</v>
      </c>
      <c r="K184" s="206" t="s">
        <v>3603</v>
      </c>
      <c r="L184" s="345"/>
      <c r="M184" s="57" t="s">
        <v>3604</v>
      </c>
    </row>
    <row r="185" spans="1:13" s="346" customFormat="1" ht="12.75" customHeight="1" x14ac:dyDescent="0.2">
      <c r="A185" s="341">
        <f t="shared" si="6"/>
        <v>181</v>
      </c>
      <c r="B185" s="538" t="s">
        <v>5212</v>
      </c>
      <c r="C185" s="534">
        <v>72783</v>
      </c>
      <c r="D185" s="535" t="s">
        <v>5213</v>
      </c>
      <c r="E185" s="342" t="s">
        <v>5214</v>
      </c>
      <c r="F185" s="124" t="s">
        <v>106</v>
      </c>
      <c r="G185" s="343">
        <f t="shared" si="7"/>
        <v>1</v>
      </c>
      <c r="H185" s="344" t="s">
        <v>17</v>
      </c>
      <c r="I185" s="206">
        <f t="shared" si="8"/>
        <v>5</v>
      </c>
      <c r="J185" s="206" t="e">
        <f>+IF(#REF!="Issued",1,IF(#REF!="Not Issued",2,"Nil"))</f>
        <v>#REF!</v>
      </c>
      <c r="K185" s="206" t="s">
        <v>3607</v>
      </c>
      <c r="L185" s="345"/>
      <c r="M185" s="57" t="s">
        <v>3608</v>
      </c>
    </row>
    <row r="186" spans="1:13" s="346" customFormat="1" ht="12.75" customHeight="1" x14ac:dyDescent="0.2">
      <c r="A186" s="341">
        <f t="shared" si="6"/>
        <v>182</v>
      </c>
      <c r="B186" s="538" t="s">
        <v>5221</v>
      </c>
      <c r="C186" s="534">
        <v>72786</v>
      </c>
      <c r="D186" s="535" t="s">
        <v>5222</v>
      </c>
      <c r="E186" s="342" t="s">
        <v>2516</v>
      </c>
      <c r="F186" s="124" t="s">
        <v>102</v>
      </c>
      <c r="G186" s="343">
        <f t="shared" si="7"/>
        <v>2</v>
      </c>
      <c r="H186" s="344" t="s">
        <v>17</v>
      </c>
      <c r="I186" s="206">
        <f t="shared" si="8"/>
        <v>5</v>
      </c>
      <c r="J186" s="206" t="e">
        <f>+IF(#REF!="Issued",1,IF(#REF!="Not Issued",2,"Nil"))</f>
        <v>#REF!</v>
      </c>
      <c r="K186" s="206" t="s">
        <v>3612</v>
      </c>
      <c r="L186" s="345"/>
      <c r="M186" s="57" t="s">
        <v>3613</v>
      </c>
    </row>
    <row r="187" spans="1:13" s="346" customFormat="1" ht="12.75" customHeight="1" x14ac:dyDescent="0.2">
      <c r="A187" s="341">
        <f t="shared" si="6"/>
        <v>183</v>
      </c>
      <c r="B187" s="538" t="s">
        <v>5223</v>
      </c>
      <c r="C187" s="534">
        <v>73172</v>
      </c>
      <c r="D187" s="535" t="s">
        <v>5224</v>
      </c>
      <c r="E187" s="342" t="s">
        <v>5225</v>
      </c>
      <c r="F187" s="124" t="s">
        <v>102</v>
      </c>
      <c r="G187" s="343">
        <f t="shared" si="7"/>
        <v>2</v>
      </c>
      <c r="H187" s="344" t="s">
        <v>17</v>
      </c>
      <c r="I187" s="206">
        <f t="shared" si="8"/>
        <v>5</v>
      </c>
      <c r="J187" s="206" t="e">
        <f>+IF(#REF!="Issued",1,IF(#REF!="Not Issued",2,"Nil"))</f>
        <v>#REF!</v>
      </c>
      <c r="K187" s="206" t="s">
        <v>3617</v>
      </c>
      <c r="L187" s="345"/>
      <c r="M187" s="57" t="s">
        <v>3618</v>
      </c>
    </row>
    <row r="188" spans="1:13" s="346" customFormat="1" ht="12.75" customHeight="1" x14ac:dyDescent="0.2">
      <c r="A188" s="341">
        <f t="shared" si="6"/>
        <v>184</v>
      </c>
      <c r="B188" s="538" t="s">
        <v>5226</v>
      </c>
      <c r="C188" s="534">
        <v>73173</v>
      </c>
      <c r="D188" s="535" t="s">
        <v>5227</v>
      </c>
      <c r="E188" s="342" t="s">
        <v>5228</v>
      </c>
      <c r="F188" s="124" t="s">
        <v>106</v>
      </c>
      <c r="G188" s="343">
        <f t="shared" si="7"/>
        <v>1</v>
      </c>
      <c r="H188" s="344" t="s">
        <v>17</v>
      </c>
      <c r="I188" s="206">
        <f t="shared" si="8"/>
        <v>5</v>
      </c>
      <c r="J188" s="206" t="e">
        <f>+IF(#REF!="Issued",1,IF(#REF!="Not Issued",2,"Nil"))</f>
        <v>#REF!</v>
      </c>
      <c r="K188" s="206" t="s">
        <v>3622</v>
      </c>
      <c r="L188" s="345"/>
      <c r="M188" s="57" t="s">
        <v>3623</v>
      </c>
    </row>
    <row r="189" spans="1:13" s="346" customFormat="1" ht="12.75" customHeight="1" x14ac:dyDescent="0.2">
      <c r="A189" s="341">
        <f t="shared" si="6"/>
        <v>185</v>
      </c>
      <c r="B189" s="538" t="s">
        <v>5232</v>
      </c>
      <c r="C189" s="534">
        <v>72788</v>
      </c>
      <c r="D189" s="535" t="s">
        <v>5233</v>
      </c>
      <c r="E189" s="342" t="s">
        <v>5234</v>
      </c>
      <c r="F189" s="124" t="s">
        <v>106</v>
      </c>
      <c r="G189" s="343">
        <f t="shared" si="7"/>
        <v>1</v>
      </c>
      <c r="H189" s="344" t="s">
        <v>17</v>
      </c>
      <c r="I189" s="206">
        <f t="shared" si="8"/>
        <v>5</v>
      </c>
      <c r="J189" s="206" t="e">
        <f>+IF(#REF!="Issued",1,IF(#REF!="Not Issued",2,"Nil"))</f>
        <v>#REF!</v>
      </c>
      <c r="K189" s="206" t="s">
        <v>3632</v>
      </c>
      <c r="L189" s="345"/>
      <c r="M189" s="57" t="s">
        <v>3633</v>
      </c>
    </row>
    <row r="190" spans="1:13" s="346" customFormat="1" ht="12.75" customHeight="1" x14ac:dyDescent="0.2">
      <c r="A190" s="341">
        <f t="shared" si="6"/>
        <v>186</v>
      </c>
      <c r="B190" s="538" t="s">
        <v>5235</v>
      </c>
      <c r="C190" s="534">
        <v>72789</v>
      </c>
      <c r="D190" s="535" t="s">
        <v>5236</v>
      </c>
      <c r="E190" s="342" t="s">
        <v>5237</v>
      </c>
      <c r="F190" s="124" t="s">
        <v>106</v>
      </c>
      <c r="G190" s="343">
        <f t="shared" si="7"/>
        <v>1</v>
      </c>
      <c r="H190" s="344" t="s">
        <v>17</v>
      </c>
      <c r="I190" s="206">
        <f t="shared" si="8"/>
        <v>5</v>
      </c>
      <c r="J190" s="206" t="e">
        <f>+IF(#REF!="Issued",1,IF(#REF!="Not Issued",2,"Nil"))</f>
        <v>#REF!</v>
      </c>
      <c r="K190" s="206" t="s">
        <v>3637</v>
      </c>
      <c r="L190" s="345"/>
      <c r="M190" s="57" t="s">
        <v>3638</v>
      </c>
    </row>
    <row r="191" spans="1:13" s="346" customFormat="1" ht="12.75" customHeight="1" x14ac:dyDescent="0.2">
      <c r="A191" s="341">
        <f t="shared" si="6"/>
        <v>187</v>
      </c>
      <c r="B191" s="538" t="s">
        <v>5244</v>
      </c>
      <c r="C191" s="534">
        <v>73786</v>
      </c>
      <c r="D191" s="535" t="s">
        <v>5245</v>
      </c>
      <c r="E191" s="342" t="s">
        <v>5246</v>
      </c>
      <c r="F191" s="124" t="s">
        <v>102</v>
      </c>
      <c r="G191" s="343">
        <f t="shared" si="7"/>
        <v>2</v>
      </c>
      <c r="H191" s="344" t="s">
        <v>17</v>
      </c>
      <c r="I191" s="206">
        <f t="shared" si="8"/>
        <v>5</v>
      </c>
      <c r="J191" s="206" t="e">
        <f>+IF(#REF!="Issued",1,IF(#REF!="Not Issued",2,"Nil"))</f>
        <v>#REF!</v>
      </c>
      <c r="K191" s="206" t="s">
        <v>3642</v>
      </c>
      <c r="L191" s="345"/>
      <c r="M191" s="57" t="s">
        <v>3643</v>
      </c>
    </row>
    <row r="192" spans="1:13" s="346" customFormat="1" ht="12.75" customHeight="1" x14ac:dyDescent="0.2">
      <c r="A192" s="341">
        <f t="shared" si="6"/>
        <v>188</v>
      </c>
      <c r="B192" s="538" t="s">
        <v>5247</v>
      </c>
      <c r="C192" s="534">
        <v>72791</v>
      </c>
      <c r="D192" s="535" t="s">
        <v>5248</v>
      </c>
      <c r="E192" s="342" t="s">
        <v>4316</v>
      </c>
      <c r="F192" s="124" t="s">
        <v>106</v>
      </c>
      <c r="G192" s="343">
        <f t="shared" si="7"/>
        <v>1</v>
      </c>
      <c r="H192" s="344" t="s">
        <v>17</v>
      </c>
      <c r="I192" s="206">
        <f t="shared" si="8"/>
        <v>5</v>
      </c>
      <c r="J192" s="206" t="e">
        <f>+IF(#REF!="Issued",1,IF(#REF!="Not Issued",2,"Nil"))</f>
        <v>#REF!</v>
      </c>
      <c r="K192" s="206" t="s">
        <v>3646</v>
      </c>
      <c r="L192" s="345"/>
      <c r="M192" s="57" t="s">
        <v>3647</v>
      </c>
    </row>
    <row r="193" spans="1:13" s="346" customFormat="1" ht="12.75" customHeight="1" x14ac:dyDescent="0.2">
      <c r="A193" s="341">
        <f t="shared" si="6"/>
        <v>189</v>
      </c>
      <c r="B193" s="538" t="s">
        <v>5256</v>
      </c>
      <c r="C193" s="534">
        <v>72794</v>
      </c>
      <c r="D193" s="535" t="s">
        <v>5257</v>
      </c>
      <c r="E193" s="342" t="s">
        <v>5258</v>
      </c>
      <c r="F193" s="124" t="s">
        <v>102</v>
      </c>
      <c r="G193" s="343">
        <f t="shared" si="7"/>
        <v>2</v>
      </c>
      <c r="H193" s="344" t="s">
        <v>17</v>
      </c>
      <c r="I193" s="206">
        <f t="shared" si="8"/>
        <v>5</v>
      </c>
      <c r="J193" s="206" t="e">
        <f>+IF(#REF!="Issued",1,IF(#REF!="Not Issued",2,"Nil"))</f>
        <v>#REF!</v>
      </c>
      <c r="K193" s="206" t="s">
        <v>3651</v>
      </c>
      <c r="L193" s="345"/>
      <c r="M193" s="57" t="s">
        <v>3652</v>
      </c>
    </row>
    <row r="194" spans="1:13" s="346" customFormat="1" ht="12.75" customHeight="1" x14ac:dyDescent="0.2">
      <c r="A194" s="341">
        <f t="shared" si="6"/>
        <v>190</v>
      </c>
      <c r="B194" s="538" t="s">
        <v>5259</v>
      </c>
      <c r="C194" s="534">
        <v>73176</v>
      </c>
      <c r="D194" s="535" t="s">
        <v>5260</v>
      </c>
      <c r="E194" s="342" t="s">
        <v>2597</v>
      </c>
      <c r="F194" s="124" t="s">
        <v>102</v>
      </c>
      <c r="G194" s="343">
        <f t="shared" si="7"/>
        <v>2</v>
      </c>
      <c r="H194" s="344" t="s">
        <v>17</v>
      </c>
      <c r="I194" s="206">
        <f t="shared" si="8"/>
        <v>5</v>
      </c>
      <c r="J194" s="206" t="e">
        <f>+IF(#REF!="Issued",1,IF(#REF!="Not Issued",2,"Nil"))</f>
        <v>#REF!</v>
      </c>
      <c r="K194" s="206" t="s">
        <v>3656</v>
      </c>
      <c r="L194" s="345"/>
      <c r="M194" s="57" t="s">
        <v>3657</v>
      </c>
    </row>
    <row r="195" spans="1:13" s="346" customFormat="1" ht="12.75" customHeight="1" x14ac:dyDescent="0.2">
      <c r="A195" s="341">
        <f t="shared" si="6"/>
        <v>191</v>
      </c>
      <c r="B195" s="538" t="s">
        <v>5261</v>
      </c>
      <c r="C195" s="534">
        <v>73177</v>
      </c>
      <c r="D195" s="535" t="s">
        <v>5262</v>
      </c>
      <c r="E195" s="342" t="s">
        <v>5263</v>
      </c>
      <c r="F195" s="124" t="s">
        <v>106</v>
      </c>
      <c r="G195" s="343">
        <f t="shared" si="7"/>
        <v>1</v>
      </c>
      <c r="H195" s="344" t="s">
        <v>17</v>
      </c>
      <c r="I195" s="206">
        <f t="shared" si="8"/>
        <v>5</v>
      </c>
      <c r="J195" s="206" t="e">
        <f>+IF(#REF!="Issued",1,IF(#REF!="Not Issued",2,"Nil"))</f>
        <v>#REF!</v>
      </c>
      <c r="K195" s="206" t="s">
        <v>3661</v>
      </c>
      <c r="L195" s="345"/>
      <c r="M195" s="57" t="s">
        <v>3662</v>
      </c>
    </row>
    <row r="196" spans="1:13" s="346" customFormat="1" ht="12.75" customHeight="1" x14ac:dyDescent="0.2">
      <c r="A196" s="341">
        <f t="shared" si="6"/>
        <v>192</v>
      </c>
      <c r="B196" s="538" t="s">
        <v>5264</v>
      </c>
      <c r="C196" s="534">
        <v>72795</v>
      </c>
      <c r="D196" s="535" t="s">
        <v>5265</v>
      </c>
      <c r="E196" s="342" t="s">
        <v>5266</v>
      </c>
      <c r="F196" s="124" t="s">
        <v>106</v>
      </c>
      <c r="G196" s="343">
        <f t="shared" si="7"/>
        <v>1</v>
      </c>
      <c r="H196" s="344" t="s">
        <v>17</v>
      </c>
      <c r="I196" s="206">
        <f t="shared" si="8"/>
        <v>5</v>
      </c>
      <c r="J196" s="206" t="e">
        <f>+IF(#REF!="Issued",1,IF(#REF!="Not Issued",2,"Nil"))</f>
        <v>#REF!</v>
      </c>
      <c r="K196" s="206" t="s">
        <v>3666</v>
      </c>
      <c r="L196" s="345"/>
      <c r="M196" s="57" t="s">
        <v>3667</v>
      </c>
    </row>
    <row r="197" spans="1:13" s="346" customFormat="1" ht="12.75" customHeight="1" x14ac:dyDescent="0.2">
      <c r="A197" s="341">
        <f t="shared" ref="A197:A260" si="9">+A196+1</f>
        <v>193</v>
      </c>
      <c r="B197" s="538" t="s">
        <v>5267</v>
      </c>
      <c r="C197" s="534">
        <v>72796</v>
      </c>
      <c r="D197" s="535" t="s">
        <v>5268</v>
      </c>
      <c r="E197" s="342" t="s">
        <v>2393</v>
      </c>
      <c r="F197" s="124" t="s">
        <v>106</v>
      </c>
      <c r="G197" s="343">
        <f t="shared" ref="G197:G260" si="10">+IF(F197="M",1,IF(F197="f",2,IF(F197="Civ",3,"Error")))</f>
        <v>1</v>
      </c>
      <c r="H197" s="344" t="s">
        <v>17</v>
      </c>
      <c r="I197" s="206">
        <f t="shared" ref="I197:I260" si="11">+IF(H197="Incomplete",5,IF(H197="Complete",1,IF(H197="Incomplete",2,IF(H197="Left",3,IF(H197="Dropped",4,"Error")))))</f>
        <v>5</v>
      </c>
      <c r="J197" s="206" t="e">
        <f>+IF(#REF!="Issued",1,IF(#REF!="Not Issued",2,"Nil"))</f>
        <v>#REF!</v>
      </c>
      <c r="K197" s="206" t="s">
        <v>3676</v>
      </c>
      <c r="L197" s="345"/>
      <c r="M197" s="57" t="s">
        <v>3677</v>
      </c>
    </row>
    <row r="198" spans="1:13" s="346" customFormat="1" ht="12.75" customHeight="1" x14ac:dyDescent="0.2">
      <c r="A198" s="341">
        <f t="shared" si="9"/>
        <v>194</v>
      </c>
      <c r="B198" s="538" t="s">
        <v>5271</v>
      </c>
      <c r="C198" s="534">
        <v>72798</v>
      </c>
      <c r="D198" s="535" t="s">
        <v>5272</v>
      </c>
      <c r="E198" s="342" t="s">
        <v>5273</v>
      </c>
      <c r="F198" s="124" t="s">
        <v>106</v>
      </c>
      <c r="G198" s="343">
        <f t="shared" si="10"/>
        <v>1</v>
      </c>
      <c r="H198" s="344" t="s">
        <v>17</v>
      </c>
      <c r="I198" s="206">
        <f t="shared" si="11"/>
        <v>5</v>
      </c>
      <c r="J198" s="206" t="e">
        <f>+IF(#REF!="Issued",1,IF(#REF!="Not Issued",2,"Nil"))</f>
        <v>#REF!</v>
      </c>
      <c r="K198" s="206" t="s">
        <v>3680</v>
      </c>
      <c r="L198" s="345"/>
      <c r="M198" s="57" t="s">
        <v>3681</v>
      </c>
    </row>
    <row r="199" spans="1:13" s="346" customFormat="1" ht="12.75" customHeight="1" x14ac:dyDescent="0.2">
      <c r="A199" s="341">
        <f t="shared" si="9"/>
        <v>195</v>
      </c>
      <c r="B199" s="538" t="s">
        <v>5274</v>
      </c>
      <c r="C199" s="534">
        <v>72799</v>
      </c>
      <c r="D199" s="535" t="s">
        <v>5275</v>
      </c>
      <c r="E199" s="342" t="s">
        <v>5276</v>
      </c>
      <c r="F199" s="124" t="s">
        <v>106</v>
      </c>
      <c r="G199" s="343">
        <f t="shared" si="10"/>
        <v>1</v>
      </c>
      <c r="H199" s="344" t="s">
        <v>17</v>
      </c>
      <c r="I199" s="206">
        <f t="shared" si="11"/>
        <v>5</v>
      </c>
      <c r="J199" s="206" t="e">
        <f>+IF(#REF!="Issued",1,IF(#REF!="Not Issued",2,"Nil"))</f>
        <v>#REF!</v>
      </c>
      <c r="K199" s="206" t="s">
        <v>3685</v>
      </c>
      <c r="L199" s="345"/>
      <c r="M199" s="57" t="s">
        <v>3686</v>
      </c>
    </row>
    <row r="200" spans="1:13" s="346" customFormat="1" ht="12.75" customHeight="1" x14ac:dyDescent="0.2">
      <c r="A200" s="341">
        <f t="shared" si="9"/>
        <v>196</v>
      </c>
      <c r="B200" s="538" t="s">
        <v>5277</v>
      </c>
      <c r="C200" s="534">
        <v>72800</v>
      </c>
      <c r="D200" s="535" t="s">
        <v>5278</v>
      </c>
      <c r="E200" s="342" t="s">
        <v>5279</v>
      </c>
      <c r="F200" s="124" t="s">
        <v>106</v>
      </c>
      <c r="G200" s="343">
        <f t="shared" si="10"/>
        <v>1</v>
      </c>
      <c r="H200" s="344" t="s">
        <v>17</v>
      </c>
      <c r="I200" s="206">
        <f t="shared" si="11"/>
        <v>5</v>
      </c>
      <c r="J200" s="206" t="e">
        <f>+IF(#REF!="Issued",1,IF(#REF!="Not Issued",2,"Nil"))</f>
        <v>#REF!</v>
      </c>
      <c r="K200" s="206" t="s">
        <v>3690</v>
      </c>
      <c r="L200" s="345"/>
      <c r="M200" s="57" t="s">
        <v>3691</v>
      </c>
    </row>
    <row r="201" spans="1:13" s="346" customFormat="1" ht="12.75" customHeight="1" x14ac:dyDescent="0.2">
      <c r="A201" s="341">
        <f t="shared" si="9"/>
        <v>197</v>
      </c>
      <c r="B201" s="538" t="s">
        <v>5281</v>
      </c>
      <c r="C201" s="534">
        <v>72802</v>
      </c>
      <c r="D201" s="535" t="s">
        <v>5282</v>
      </c>
      <c r="E201" s="342" t="s">
        <v>915</v>
      </c>
      <c r="F201" s="124" t="s">
        <v>106</v>
      </c>
      <c r="G201" s="343">
        <f t="shared" si="10"/>
        <v>1</v>
      </c>
      <c r="H201" s="344" t="s">
        <v>17</v>
      </c>
      <c r="I201" s="206">
        <f t="shared" si="11"/>
        <v>5</v>
      </c>
      <c r="J201" s="206" t="e">
        <f>+IF(#REF!="Issued",1,IF(#REF!="Not Issued",2,"Nil"))</f>
        <v>#REF!</v>
      </c>
      <c r="K201" s="206" t="s">
        <v>3695</v>
      </c>
      <c r="L201" s="345"/>
      <c r="M201" s="57" t="s">
        <v>3696</v>
      </c>
    </row>
    <row r="202" spans="1:13" s="346" customFormat="1" ht="12.75" customHeight="1" x14ac:dyDescent="0.2">
      <c r="A202" s="341">
        <f t="shared" si="9"/>
        <v>198</v>
      </c>
      <c r="B202" s="538" t="s">
        <v>5285</v>
      </c>
      <c r="C202" s="534">
        <v>73178</v>
      </c>
      <c r="D202" s="535" t="s">
        <v>2106</v>
      </c>
      <c r="E202" s="342" t="s">
        <v>5286</v>
      </c>
      <c r="F202" s="124" t="s">
        <v>106</v>
      </c>
      <c r="G202" s="343">
        <f t="shared" si="10"/>
        <v>1</v>
      </c>
      <c r="H202" s="344" t="s">
        <v>17</v>
      </c>
      <c r="I202" s="206">
        <f t="shared" si="11"/>
        <v>5</v>
      </c>
      <c r="J202" s="206" t="e">
        <f>+IF(#REF!="Issued",1,IF(#REF!="Not Issued",2,"Nil"))</f>
        <v>#REF!</v>
      </c>
      <c r="K202" s="206" t="s">
        <v>3700</v>
      </c>
      <c r="L202" s="345"/>
      <c r="M202" s="57" t="s">
        <v>3701</v>
      </c>
    </row>
    <row r="203" spans="1:13" s="346" customFormat="1" ht="12.75" customHeight="1" x14ac:dyDescent="0.2">
      <c r="A203" s="341">
        <f t="shared" si="9"/>
        <v>199</v>
      </c>
      <c r="B203" s="538" t="s">
        <v>5287</v>
      </c>
      <c r="C203" s="534">
        <v>72804</v>
      </c>
      <c r="D203" s="535" t="s">
        <v>348</v>
      </c>
      <c r="E203" s="342" t="s">
        <v>5288</v>
      </c>
      <c r="F203" s="124" t="s">
        <v>106</v>
      </c>
      <c r="G203" s="343">
        <f t="shared" si="10"/>
        <v>1</v>
      </c>
      <c r="H203" s="344" t="s">
        <v>17</v>
      </c>
      <c r="I203" s="206">
        <f t="shared" si="11"/>
        <v>5</v>
      </c>
      <c r="J203" s="206" t="e">
        <f>+IF(#REF!="Issued",1,IF(#REF!="Not Issued",2,"Nil"))</f>
        <v>#REF!</v>
      </c>
      <c r="K203" s="206" t="s">
        <v>3705</v>
      </c>
      <c r="L203" s="345"/>
      <c r="M203" s="57" t="s">
        <v>3706</v>
      </c>
    </row>
    <row r="204" spans="1:13" s="346" customFormat="1" ht="12.75" customHeight="1" x14ac:dyDescent="0.2">
      <c r="A204" s="341">
        <f t="shared" si="9"/>
        <v>200</v>
      </c>
      <c r="B204" s="538" t="s">
        <v>5295</v>
      </c>
      <c r="C204" s="534">
        <v>72806</v>
      </c>
      <c r="D204" s="535" t="s">
        <v>5296</v>
      </c>
      <c r="E204" s="342" t="s">
        <v>2458</v>
      </c>
      <c r="F204" s="124" t="s">
        <v>102</v>
      </c>
      <c r="G204" s="343">
        <f t="shared" si="10"/>
        <v>2</v>
      </c>
      <c r="H204" s="344" t="s">
        <v>17</v>
      </c>
      <c r="I204" s="206">
        <f t="shared" si="11"/>
        <v>5</v>
      </c>
      <c r="J204" s="206" t="e">
        <f>+IF(#REF!="Issued",1,IF(#REF!="Not Issued",2,"Nil"))</f>
        <v>#REF!</v>
      </c>
      <c r="K204" s="206" t="s">
        <v>3709</v>
      </c>
      <c r="L204" s="345"/>
      <c r="M204" s="57" t="s">
        <v>3710</v>
      </c>
    </row>
    <row r="205" spans="1:13" s="346" customFormat="1" ht="12.75" customHeight="1" x14ac:dyDescent="0.2">
      <c r="A205" s="341">
        <f t="shared" si="9"/>
        <v>201</v>
      </c>
      <c r="B205" s="538" t="s">
        <v>5301</v>
      </c>
      <c r="C205" s="534">
        <v>72809</v>
      </c>
      <c r="D205" s="535" t="s">
        <v>5302</v>
      </c>
      <c r="E205" s="342" t="s">
        <v>5303</v>
      </c>
      <c r="F205" s="124" t="s">
        <v>107</v>
      </c>
      <c r="G205" s="343" t="str">
        <f t="shared" si="10"/>
        <v>Error</v>
      </c>
      <c r="H205" s="344" t="s">
        <v>17</v>
      </c>
      <c r="I205" s="206">
        <f t="shared" si="11"/>
        <v>5</v>
      </c>
      <c r="J205" s="206" t="e">
        <f>+IF(#REF!="Issued",1,IF(#REF!="Not Issued",2,"Nil"))</f>
        <v>#REF!</v>
      </c>
      <c r="K205" s="206" t="s">
        <v>3713</v>
      </c>
      <c r="L205" s="345"/>
      <c r="M205" s="57" t="s">
        <v>3714</v>
      </c>
    </row>
    <row r="206" spans="1:13" s="346" customFormat="1" ht="12.75" customHeight="1" x14ac:dyDescent="0.2">
      <c r="A206" s="341">
        <f t="shared" si="9"/>
        <v>202</v>
      </c>
      <c r="B206" s="538" t="s">
        <v>5304</v>
      </c>
      <c r="C206" s="534">
        <v>73180</v>
      </c>
      <c r="D206" s="535" t="s">
        <v>5305</v>
      </c>
      <c r="E206" s="342" t="s">
        <v>5306</v>
      </c>
      <c r="F206" s="124" t="s">
        <v>106</v>
      </c>
      <c r="G206" s="343">
        <f t="shared" si="10"/>
        <v>1</v>
      </c>
      <c r="H206" s="344" t="s">
        <v>17</v>
      </c>
      <c r="I206" s="206">
        <f t="shared" si="11"/>
        <v>5</v>
      </c>
      <c r="J206" s="206" t="e">
        <f>+IF(#REF!="Issued",1,IF(#REF!="Not Issued",2,"Nil"))</f>
        <v>#REF!</v>
      </c>
      <c r="K206" s="206" t="s">
        <v>3718</v>
      </c>
      <c r="L206" s="345"/>
      <c r="M206" s="57" t="s">
        <v>3719</v>
      </c>
    </row>
    <row r="207" spans="1:13" s="346" customFormat="1" ht="12.75" customHeight="1" x14ac:dyDescent="0.2">
      <c r="A207" s="341">
        <f t="shared" si="9"/>
        <v>203</v>
      </c>
      <c r="B207" s="538" t="s">
        <v>5316</v>
      </c>
      <c r="C207" s="534">
        <v>73787</v>
      </c>
      <c r="D207" s="535" t="s">
        <v>5317</v>
      </c>
      <c r="E207" s="342" t="s">
        <v>1720</v>
      </c>
      <c r="F207" s="124" t="s">
        <v>102</v>
      </c>
      <c r="G207" s="343">
        <f t="shared" si="10"/>
        <v>2</v>
      </c>
      <c r="H207" s="344" t="s">
        <v>17</v>
      </c>
      <c r="I207" s="206">
        <f t="shared" si="11"/>
        <v>5</v>
      </c>
      <c r="J207" s="206" t="e">
        <f>+IF(#REF!="Issued",1,IF(#REF!="Not Issued",2,"Nil"))</f>
        <v>#REF!</v>
      </c>
      <c r="K207" s="206" t="s">
        <v>3723</v>
      </c>
      <c r="L207" s="345"/>
      <c r="M207" s="57" t="s">
        <v>3351</v>
      </c>
    </row>
    <row r="208" spans="1:13" s="346" customFormat="1" ht="12.75" customHeight="1" x14ac:dyDescent="0.2">
      <c r="A208" s="341">
        <f t="shared" si="9"/>
        <v>204</v>
      </c>
      <c r="B208" s="538" t="s">
        <v>5327</v>
      </c>
      <c r="C208" s="534">
        <v>73181</v>
      </c>
      <c r="D208" s="535" t="s">
        <v>5328</v>
      </c>
      <c r="E208" s="342" t="s">
        <v>5329</v>
      </c>
      <c r="F208" s="124" t="s">
        <v>106</v>
      </c>
      <c r="G208" s="343">
        <f t="shared" si="10"/>
        <v>1</v>
      </c>
      <c r="H208" s="344" t="s">
        <v>17</v>
      </c>
      <c r="I208" s="206">
        <f t="shared" si="11"/>
        <v>5</v>
      </c>
      <c r="J208" s="206" t="e">
        <f>+IF(#REF!="Issued",1,IF(#REF!="Not Issued",2,"Nil"))</f>
        <v>#REF!</v>
      </c>
      <c r="K208" s="206" t="s">
        <v>3727</v>
      </c>
      <c r="L208" s="345"/>
      <c r="M208" s="57" t="s">
        <v>3728</v>
      </c>
    </row>
    <row r="209" spans="1:13" s="346" customFormat="1" ht="12.75" customHeight="1" x14ac:dyDescent="0.2">
      <c r="A209" s="341">
        <f t="shared" si="9"/>
        <v>205</v>
      </c>
      <c r="B209" s="538" t="s">
        <v>5330</v>
      </c>
      <c r="C209" s="534">
        <v>72816</v>
      </c>
      <c r="D209" s="535" t="s">
        <v>5331</v>
      </c>
      <c r="E209" s="342" t="s">
        <v>5332</v>
      </c>
      <c r="F209" s="124" t="s">
        <v>106</v>
      </c>
      <c r="G209" s="343">
        <f t="shared" si="10"/>
        <v>1</v>
      </c>
      <c r="H209" s="344" t="s">
        <v>17</v>
      </c>
      <c r="I209" s="206">
        <f t="shared" si="11"/>
        <v>5</v>
      </c>
      <c r="J209" s="206" t="e">
        <f>+IF(#REF!="Issued",1,IF(#REF!="Not Issued",2,"Nil"))</f>
        <v>#REF!</v>
      </c>
      <c r="K209" s="206" t="s">
        <v>3732</v>
      </c>
      <c r="L209" s="345"/>
      <c r="M209" s="57" t="s">
        <v>3733</v>
      </c>
    </row>
    <row r="210" spans="1:13" s="346" customFormat="1" ht="12.75" customHeight="1" x14ac:dyDescent="0.2">
      <c r="A210" s="341">
        <f t="shared" si="9"/>
        <v>206</v>
      </c>
      <c r="B210" s="538" t="s">
        <v>5338</v>
      </c>
      <c r="C210" s="534">
        <v>72819</v>
      </c>
      <c r="D210" s="535" t="s">
        <v>5339</v>
      </c>
      <c r="E210" s="342" t="s">
        <v>5340</v>
      </c>
      <c r="F210" s="124" t="s">
        <v>102</v>
      </c>
      <c r="G210" s="343">
        <f t="shared" si="10"/>
        <v>2</v>
      </c>
      <c r="H210" s="344" t="s">
        <v>17</v>
      </c>
      <c r="I210" s="206">
        <f t="shared" si="11"/>
        <v>5</v>
      </c>
      <c r="J210" s="206" t="e">
        <f>+IF(#REF!="Issued",1,IF(#REF!="Not Issued",2,"Nil"))</f>
        <v>#REF!</v>
      </c>
      <c r="K210" s="206" t="s">
        <v>3737</v>
      </c>
      <c r="L210" s="345"/>
      <c r="M210" s="57" t="s">
        <v>3738</v>
      </c>
    </row>
    <row r="211" spans="1:13" s="346" customFormat="1" ht="12.75" customHeight="1" x14ac:dyDescent="0.2">
      <c r="A211" s="341">
        <f t="shared" si="9"/>
        <v>207</v>
      </c>
      <c r="B211" s="538" t="s">
        <v>5344</v>
      </c>
      <c r="C211" s="534">
        <v>72821</v>
      </c>
      <c r="D211" s="535" t="s">
        <v>5345</v>
      </c>
      <c r="E211" s="342" t="s">
        <v>5346</v>
      </c>
      <c r="F211" s="124" t="s">
        <v>102</v>
      </c>
      <c r="G211" s="343">
        <f t="shared" si="10"/>
        <v>2</v>
      </c>
      <c r="H211" s="344" t="s">
        <v>17</v>
      </c>
      <c r="I211" s="206">
        <f t="shared" si="11"/>
        <v>5</v>
      </c>
      <c r="J211" s="206" t="e">
        <f>+IF(#REF!="Issued",1,IF(#REF!="Not Issued",2,"Nil"))</f>
        <v>#REF!</v>
      </c>
      <c r="K211" s="206" t="s">
        <v>3741</v>
      </c>
      <c r="L211" s="345"/>
      <c r="M211" s="57"/>
    </row>
    <row r="212" spans="1:13" s="346" customFormat="1" ht="12.75" customHeight="1" x14ac:dyDescent="0.2">
      <c r="A212" s="341">
        <f t="shared" si="9"/>
        <v>208</v>
      </c>
      <c r="B212" s="538" t="s">
        <v>5351</v>
      </c>
      <c r="C212" s="534">
        <v>73183</v>
      </c>
      <c r="D212" s="535" t="s">
        <v>5352</v>
      </c>
      <c r="E212" s="342" t="s">
        <v>5353</v>
      </c>
      <c r="F212" s="124" t="s">
        <v>102</v>
      </c>
      <c r="G212" s="343">
        <f t="shared" si="10"/>
        <v>2</v>
      </c>
      <c r="H212" s="344" t="s">
        <v>17</v>
      </c>
      <c r="I212" s="206">
        <f t="shared" si="11"/>
        <v>5</v>
      </c>
      <c r="J212" s="206" t="e">
        <f>+IF(#REF!="Issued",1,IF(#REF!="Not Issued",2,"Nil"))</f>
        <v>#REF!</v>
      </c>
      <c r="K212" s="206" t="s">
        <v>3745</v>
      </c>
      <c r="L212" s="345"/>
      <c r="M212" s="57"/>
    </row>
    <row r="213" spans="1:13" s="346" customFormat="1" ht="12.75" customHeight="1" x14ac:dyDescent="0.2">
      <c r="A213" s="341">
        <f t="shared" si="9"/>
        <v>209</v>
      </c>
      <c r="B213" s="538" t="s">
        <v>5360</v>
      </c>
      <c r="C213" s="534">
        <v>73184</v>
      </c>
      <c r="D213" s="535" t="s">
        <v>5361</v>
      </c>
      <c r="E213" s="342" t="s">
        <v>5362</v>
      </c>
      <c r="F213" s="124" t="s">
        <v>102</v>
      </c>
      <c r="G213" s="343">
        <f t="shared" si="10"/>
        <v>2</v>
      </c>
      <c r="H213" s="344" t="s">
        <v>17</v>
      </c>
      <c r="I213" s="206">
        <f t="shared" si="11"/>
        <v>5</v>
      </c>
      <c r="J213" s="206" t="e">
        <f>+IF(#REF!="Issued",1,IF(#REF!="Not Issued",2,"Nil"))</f>
        <v>#REF!</v>
      </c>
      <c r="K213" s="206" t="s">
        <v>3749</v>
      </c>
      <c r="L213" s="345"/>
      <c r="M213" s="57"/>
    </row>
    <row r="214" spans="1:13" s="346" customFormat="1" ht="12.75" customHeight="1" x14ac:dyDescent="0.2">
      <c r="A214" s="341">
        <f t="shared" si="9"/>
        <v>210</v>
      </c>
      <c r="B214" s="538" t="s">
        <v>5363</v>
      </c>
      <c r="C214" s="534">
        <v>72825</v>
      </c>
      <c r="D214" s="535" t="s">
        <v>5364</v>
      </c>
      <c r="E214" s="342" t="s">
        <v>5365</v>
      </c>
      <c r="F214" s="124" t="s">
        <v>102</v>
      </c>
      <c r="G214" s="343">
        <f t="shared" si="10"/>
        <v>2</v>
      </c>
      <c r="H214" s="344" t="s">
        <v>17</v>
      </c>
      <c r="I214" s="206">
        <f t="shared" si="11"/>
        <v>5</v>
      </c>
      <c r="J214" s="206" t="e">
        <f>+IF(#REF!="Issued",1,IF(#REF!="Not Issued",2,"Nil"))</f>
        <v>#REF!</v>
      </c>
      <c r="K214" s="206" t="s">
        <v>3753</v>
      </c>
      <c r="L214" s="345"/>
      <c r="M214" s="57"/>
    </row>
    <row r="215" spans="1:13" s="346" customFormat="1" ht="12.75" customHeight="1" x14ac:dyDescent="0.2">
      <c r="A215" s="341">
        <f t="shared" si="9"/>
        <v>211</v>
      </c>
      <c r="B215" s="538" t="s">
        <v>5366</v>
      </c>
      <c r="C215" s="534">
        <v>73185</v>
      </c>
      <c r="D215" s="535" t="s">
        <v>5367</v>
      </c>
      <c r="E215" s="342" t="s">
        <v>237</v>
      </c>
      <c r="F215" s="124" t="s">
        <v>106</v>
      </c>
      <c r="G215" s="343">
        <f t="shared" si="10"/>
        <v>1</v>
      </c>
      <c r="H215" s="344" t="s">
        <v>17</v>
      </c>
      <c r="I215" s="206">
        <f t="shared" si="11"/>
        <v>5</v>
      </c>
      <c r="J215" s="206" t="e">
        <f>+IF(#REF!="Issued",1,IF(#REF!="Not Issued",2,"Nil"))</f>
        <v>#REF!</v>
      </c>
      <c r="K215" s="206" t="s">
        <v>3756</v>
      </c>
      <c r="L215" s="345"/>
      <c r="M215" s="57"/>
    </row>
    <row r="216" spans="1:13" s="346" customFormat="1" ht="12.75" customHeight="1" x14ac:dyDescent="0.2">
      <c r="A216" s="341">
        <f t="shared" si="9"/>
        <v>212</v>
      </c>
      <c r="B216" s="538" t="s">
        <v>5368</v>
      </c>
      <c r="C216" s="534">
        <v>72826</v>
      </c>
      <c r="D216" s="535" t="s">
        <v>5369</v>
      </c>
      <c r="E216" s="342" t="s">
        <v>5370</v>
      </c>
      <c r="F216" s="124" t="s">
        <v>102</v>
      </c>
      <c r="G216" s="343">
        <f t="shared" si="10"/>
        <v>2</v>
      </c>
      <c r="H216" s="344" t="s">
        <v>17</v>
      </c>
      <c r="I216" s="206">
        <f t="shared" si="11"/>
        <v>5</v>
      </c>
      <c r="J216" s="206" t="e">
        <f>+IF(#REF!="Issued",1,IF(#REF!="Not Issued",2,"Nil"))</f>
        <v>#REF!</v>
      </c>
      <c r="K216" s="206" t="s">
        <v>3759</v>
      </c>
      <c r="L216" s="345"/>
      <c r="M216" s="57"/>
    </row>
    <row r="217" spans="1:13" s="346" customFormat="1" ht="12.75" customHeight="1" x14ac:dyDescent="0.2">
      <c r="A217" s="341">
        <f t="shared" si="9"/>
        <v>213</v>
      </c>
      <c r="B217" s="538" t="s">
        <v>5371</v>
      </c>
      <c r="C217" s="534">
        <v>72827</v>
      </c>
      <c r="D217" s="535" t="s">
        <v>188</v>
      </c>
      <c r="E217" s="342" t="s">
        <v>2236</v>
      </c>
      <c r="F217" s="124" t="s">
        <v>106</v>
      </c>
      <c r="G217" s="343">
        <f t="shared" si="10"/>
        <v>1</v>
      </c>
      <c r="H217" s="344" t="s">
        <v>17</v>
      </c>
      <c r="I217" s="206">
        <f t="shared" si="11"/>
        <v>5</v>
      </c>
      <c r="J217" s="206" t="e">
        <f>+IF(#REF!="Issued",1,IF(#REF!="Not Issued",2,"Nil"))</f>
        <v>#REF!</v>
      </c>
      <c r="K217" s="206" t="s">
        <v>3763</v>
      </c>
      <c r="L217" s="345"/>
      <c r="M217" s="57"/>
    </row>
    <row r="218" spans="1:13" s="346" customFormat="1" ht="12.75" customHeight="1" x14ac:dyDescent="0.2">
      <c r="A218" s="341">
        <f t="shared" si="9"/>
        <v>214</v>
      </c>
      <c r="B218" s="538" t="s">
        <v>5374</v>
      </c>
      <c r="C218" s="534">
        <v>72829</v>
      </c>
      <c r="D218" s="535" t="s">
        <v>5375</v>
      </c>
      <c r="E218" s="342" t="s">
        <v>151</v>
      </c>
      <c r="F218" s="124" t="s">
        <v>106</v>
      </c>
      <c r="G218" s="343">
        <f t="shared" si="10"/>
        <v>1</v>
      </c>
      <c r="H218" s="344" t="s">
        <v>17</v>
      </c>
      <c r="I218" s="206">
        <f t="shared" si="11"/>
        <v>5</v>
      </c>
      <c r="J218" s="206" t="e">
        <f>+IF(#REF!="Issued",1,IF(#REF!="Not Issued",2,"Nil"))</f>
        <v>#REF!</v>
      </c>
      <c r="K218" s="206" t="s">
        <v>3767</v>
      </c>
      <c r="L218" s="345"/>
      <c r="M218" s="57"/>
    </row>
    <row r="219" spans="1:13" s="346" customFormat="1" ht="12.75" customHeight="1" x14ac:dyDescent="0.2">
      <c r="A219" s="341">
        <f t="shared" si="9"/>
        <v>215</v>
      </c>
      <c r="B219" s="538" t="s">
        <v>5382</v>
      </c>
      <c r="C219" s="534">
        <v>72831</v>
      </c>
      <c r="D219" s="535" t="s">
        <v>5383</v>
      </c>
      <c r="E219" s="342" t="s">
        <v>900</v>
      </c>
      <c r="F219" s="124" t="s">
        <v>102</v>
      </c>
      <c r="G219" s="343">
        <f t="shared" si="10"/>
        <v>2</v>
      </c>
      <c r="H219" s="344" t="s">
        <v>17</v>
      </c>
      <c r="I219" s="206">
        <f t="shared" si="11"/>
        <v>5</v>
      </c>
      <c r="J219" s="206" t="e">
        <f>+IF(#REF!="Issued",1,IF(#REF!="Not Issued",2,"Nil"))</f>
        <v>#REF!</v>
      </c>
      <c r="K219" s="206" t="s">
        <v>3771</v>
      </c>
      <c r="L219" s="345"/>
      <c r="M219" s="57"/>
    </row>
    <row r="220" spans="1:13" s="346" customFormat="1" ht="12.75" customHeight="1" x14ac:dyDescent="0.2">
      <c r="A220" s="341">
        <f t="shared" si="9"/>
        <v>216</v>
      </c>
      <c r="B220" s="538" t="s">
        <v>5388</v>
      </c>
      <c r="C220" s="534">
        <v>72833</v>
      </c>
      <c r="D220" s="535" t="s">
        <v>5389</v>
      </c>
      <c r="E220" s="342" t="s">
        <v>5390</v>
      </c>
      <c r="F220" s="124" t="s">
        <v>102</v>
      </c>
      <c r="G220" s="343">
        <f t="shared" si="10"/>
        <v>2</v>
      </c>
      <c r="H220" s="344" t="s">
        <v>17</v>
      </c>
      <c r="I220" s="206">
        <f t="shared" si="11"/>
        <v>5</v>
      </c>
      <c r="J220" s="206" t="e">
        <f>+IF(#REF!="Issued",1,IF(#REF!="Not Issued",2,"Nil"))</f>
        <v>#REF!</v>
      </c>
      <c r="K220" s="206" t="s">
        <v>3774</v>
      </c>
      <c r="L220" s="345"/>
      <c r="M220" s="57"/>
    </row>
    <row r="221" spans="1:13" s="346" customFormat="1" ht="12.75" customHeight="1" x14ac:dyDescent="0.2">
      <c r="A221" s="341">
        <f t="shared" si="9"/>
        <v>217</v>
      </c>
      <c r="B221" s="538" t="s">
        <v>5391</v>
      </c>
      <c r="C221" s="534">
        <v>73188</v>
      </c>
      <c r="D221" s="535" t="s">
        <v>5392</v>
      </c>
      <c r="E221" s="342" t="s">
        <v>5393</v>
      </c>
      <c r="F221" s="124" t="s">
        <v>106</v>
      </c>
      <c r="G221" s="343">
        <f t="shared" si="10"/>
        <v>1</v>
      </c>
      <c r="H221" s="344" t="s">
        <v>17</v>
      </c>
      <c r="I221" s="206">
        <f t="shared" si="11"/>
        <v>5</v>
      </c>
      <c r="J221" s="206" t="e">
        <f>+IF(#REF!="Issued",1,IF(#REF!="Not Issued",2,"Nil"))</f>
        <v>#REF!</v>
      </c>
      <c r="K221" s="206" t="s">
        <v>3778</v>
      </c>
      <c r="L221" s="345"/>
      <c r="M221" s="57"/>
    </row>
    <row r="222" spans="1:13" s="346" customFormat="1" ht="12.75" customHeight="1" x14ac:dyDescent="0.2">
      <c r="A222" s="341">
        <f t="shared" si="9"/>
        <v>218</v>
      </c>
      <c r="B222" s="538" t="s">
        <v>5396</v>
      </c>
      <c r="C222" s="534">
        <v>72835</v>
      </c>
      <c r="D222" s="535" t="s">
        <v>5397</v>
      </c>
      <c r="E222" s="342" t="s">
        <v>1473</v>
      </c>
      <c r="F222" s="124" t="s">
        <v>106</v>
      </c>
      <c r="G222" s="343">
        <f t="shared" si="10"/>
        <v>1</v>
      </c>
      <c r="H222" s="344" t="s">
        <v>17</v>
      </c>
      <c r="I222" s="206">
        <f t="shared" si="11"/>
        <v>5</v>
      </c>
      <c r="J222" s="206" t="e">
        <f>+IF(#REF!="Issued",1,IF(#REF!="Not Issued",2,"Nil"))</f>
        <v>#REF!</v>
      </c>
      <c r="K222" s="206" t="s">
        <v>3782</v>
      </c>
      <c r="L222" s="345"/>
      <c r="M222" s="57"/>
    </row>
    <row r="223" spans="1:13" s="346" customFormat="1" ht="12.75" customHeight="1" x14ac:dyDescent="0.2">
      <c r="A223" s="341">
        <f t="shared" si="9"/>
        <v>219</v>
      </c>
      <c r="B223" s="538" t="s">
        <v>5401</v>
      </c>
      <c r="C223" s="534">
        <v>72837</v>
      </c>
      <c r="D223" s="535" t="s">
        <v>5402</v>
      </c>
      <c r="E223" s="342" t="s">
        <v>2516</v>
      </c>
      <c r="F223" s="124" t="s">
        <v>106</v>
      </c>
      <c r="G223" s="343">
        <f t="shared" si="10"/>
        <v>1</v>
      </c>
      <c r="H223" s="344" t="s">
        <v>17</v>
      </c>
      <c r="I223" s="206">
        <f t="shared" si="11"/>
        <v>5</v>
      </c>
      <c r="J223" s="206" t="e">
        <f>+IF(#REF!="Issued",1,IF(#REF!="Not Issued",2,"Nil"))</f>
        <v>#REF!</v>
      </c>
      <c r="K223" s="206" t="s">
        <v>3786</v>
      </c>
      <c r="L223" s="345"/>
      <c r="M223" s="57"/>
    </row>
    <row r="224" spans="1:13" s="346" customFormat="1" ht="12.75" customHeight="1" x14ac:dyDescent="0.2">
      <c r="A224" s="341">
        <f t="shared" si="9"/>
        <v>220</v>
      </c>
      <c r="B224" s="538" t="s">
        <v>5403</v>
      </c>
      <c r="C224" s="534">
        <v>72838</v>
      </c>
      <c r="D224" s="535" t="s">
        <v>5404</v>
      </c>
      <c r="E224" s="342" t="s">
        <v>3514</v>
      </c>
      <c r="F224" s="124" t="s">
        <v>106</v>
      </c>
      <c r="G224" s="343">
        <f t="shared" si="10"/>
        <v>1</v>
      </c>
      <c r="H224" s="344" t="s">
        <v>17</v>
      </c>
      <c r="I224" s="206">
        <f t="shared" si="11"/>
        <v>5</v>
      </c>
      <c r="J224" s="206" t="e">
        <f>+IF(#REF!="Issued",1,IF(#REF!="Not Issued",2,"Nil"))</f>
        <v>#REF!</v>
      </c>
      <c r="K224" s="206" t="s">
        <v>3790</v>
      </c>
      <c r="L224" s="345"/>
      <c r="M224" s="57"/>
    </row>
    <row r="225" spans="1:13" s="346" customFormat="1" ht="12.75" customHeight="1" x14ac:dyDescent="0.2">
      <c r="A225" s="341">
        <f t="shared" si="9"/>
        <v>221</v>
      </c>
      <c r="B225" s="538" t="s">
        <v>5410</v>
      </c>
      <c r="C225" s="534">
        <v>72841</v>
      </c>
      <c r="D225" s="535" t="s">
        <v>5411</v>
      </c>
      <c r="E225" s="342" t="s">
        <v>5412</v>
      </c>
      <c r="F225" s="124" t="s">
        <v>106</v>
      </c>
      <c r="G225" s="343">
        <f t="shared" si="10"/>
        <v>1</v>
      </c>
      <c r="H225" s="344" t="s">
        <v>17</v>
      </c>
      <c r="I225" s="206">
        <f t="shared" si="11"/>
        <v>5</v>
      </c>
      <c r="J225" s="206" t="e">
        <f>+IF(#REF!="Issued",1,IF(#REF!="Not Issued",2,"Nil"))</f>
        <v>#REF!</v>
      </c>
      <c r="K225" s="206" t="s">
        <v>3794</v>
      </c>
      <c r="L225" s="345"/>
      <c r="M225" s="57"/>
    </row>
    <row r="226" spans="1:13" s="346" customFormat="1" ht="12.75" customHeight="1" x14ac:dyDescent="0.2">
      <c r="A226" s="341">
        <f t="shared" si="9"/>
        <v>222</v>
      </c>
      <c r="B226" s="538" t="s">
        <v>5413</v>
      </c>
      <c r="C226" s="534">
        <v>72842</v>
      </c>
      <c r="D226" s="535" t="s">
        <v>5414</v>
      </c>
      <c r="E226" s="342" t="s">
        <v>592</v>
      </c>
      <c r="F226" s="124" t="s">
        <v>102</v>
      </c>
      <c r="G226" s="343">
        <f t="shared" si="10"/>
        <v>2</v>
      </c>
      <c r="H226" s="344" t="s">
        <v>17</v>
      </c>
      <c r="I226" s="206">
        <f t="shared" si="11"/>
        <v>5</v>
      </c>
      <c r="J226" s="206" t="e">
        <f>+IF(#REF!="Issued",1,IF(#REF!="Not Issued",2,"Nil"))</f>
        <v>#REF!</v>
      </c>
      <c r="K226" s="206" t="s">
        <v>3798</v>
      </c>
      <c r="L226" s="345"/>
      <c r="M226" s="57"/>
    </row>
    <row r="227" spans="1:13" s="346" customFormat="1" ht="12.75" customHeight="1" x14ac:dyDescent="0.2">
      <c r="A227" s="341">
        <f t="shared" si="9"/>
        <v>223</v>
      </c>
      <c r="B227" s="538" t="s">
        <v>5418</v>
      </c>
      <c r="C227" s="534">
        <v>72844</v>
      </c>
      <c r="D227" s="535" t="s">
        <v>5419</v>
      </c>
      <c r="E227" s="342" t="s">
        <v>5420</v>
      </c>
      <c r="F227" s="124" t="s">
        <v>102</v>
      </c>
      <c r="G227" s="343">
        <f t="shared" si="10"/>
        <v>2</v>
      </c>
      <c r="H227" s="344" t="s">
        <v>17</v>
      </c>
      <c r="I227" s="206">
        <f t="shared" si="11"/>
        <v>5</v>
      </c>
      <c r="J227" s="206" t="e">
        <f>+IF(#REF!="Issued",1,IF(#REF!="Not Issued",2,"Nil"))</f>
        <v>#REF!</v>
      </c>
      <c r="K227" s="206" t="s">
        <v>3802</v>
      </c>
      <c r="L227" s="345"/>
      <c r="M227" s="57"/>
    </row>
    <row r="228" spans="1:13" s="346" customFormat="1" ht="12.75" customHeight="1" x14ac:dyDescent="0.2">
      <c r="A228" s="341">
        <f t="shared" si="9"/>
        <v>224</v>
      </c>
      <c r="B228" s="538" t="s">
        <v>5426</v>
      </c>
      <c r="C228" s="534">
        <v>72847</v>
      </c>
      <c r="D228" s="535" t="s">
        <v>5427</v>
      </c>
      <c r="E228" s="342" t="s">
        <v>5428</v>
      </c>
      <c r="F228" s="124" t="s">
        <v>102</v>
      </c>
      <c r="G228" s="343">
        <f t="shared" si="10"/>
        <v>2</v>
      </c>
      <c r="H228" s="344" t="s">
        <v>17</v>
      </c>
      <c r="I228" s="206">
        <f t="shared" si="11"/>
        <v>5</v>
      </c>
      <c r="J228" s="206" t="e">
        <f>+IF(#REF!="Issued",1,IF(#REF!="Not Issued",2,"Nil"))</f>
        <v>#REF!</v>
      </c>
      <c r="K228" s="206" t="s">
        <v>3806</v>
      </c>
      <c r="L228" s="345"/>
      <c r="M228" s="57"/>
    </row>
    <row r="229" spans="1:13" s="346" customFormat="1" ht="12.75" customHeight="1" x14ac:dyDescent="0.2">
      <c r="A229" s="341">
        <f t="shared" si="9"/>
        <v>225</v>
      </c>
      <c r="B229" s="538" t="s">
        <v>5435</v>
      </c>
      <c r="C229" s="534">
        <v>73189</v>
      </c>
      <c r="D229" s="535" t="s">
        <v>5436</v>
      </c>
      <c r="E229" s="342" t="s">
        <v>5437</v>
      </c>
      <c r="F229" s="124" t="s">
        <v>106</v>
      </c>
      <c r="G229" s="343">
        <f t="shared" si="10"/>
        <v>1</v>
      </c>
      <c r="H229" s="344" t="s">
        <v>17</v>
      </c>
      <c r="I229" s="206">
        <f t="shared" si="11"/>
        <v>5</v>
      </c>
      <c r="J229" s="206" t="e">
        <f>+IF(#REF!="Issued",1,IF(#REF!="Not Issued",2,"Nil"))</f>
        <v>#REF!</v>
      </c>
      <c r="K229" s="206" t="s">
        <v>3810</v>
      </c>
      <c r="L229" s="345"/>
      <c r="M229" s="57"/>
    </row>
    <row r="230" spans="1:13" s="346" customFormat="1" ht="12.75" customHeight="1" x14ac:dyDescent="0.2">
      <c r="A230" s="341">
        <f t="shared" si="9"/>
        <v>226</v>
      </c>
      <c r="B230" s="538" t="s">
        <v>5444</v>
      </c>
      <c r="C230" s="534">
        <v>72851</v>
      </c>
      <c r="D230" s="535" t="s">
        <v>5445</v>
      </c>
      <c r="E230" s="342" t="s">
        <v>3515</v>
      </c>
      <c r="F230" s="124" t="s">
        <v>102</v>
      </c>
      <c r="G230" s="343">
        <f t="shared" si="10"/>
        <v>2</v>
      </c>
      <c r="H230" s="344" t="s">
        <v>17</v>
      </c>
      <c r="I230" s="206">
        <f t="shared" si="11"/>
        <v>5</v>
      </c>
      <c r="J230" s="206" t="e">
        <f>+IF(#REF!="Issued",1,IF(#REF!="Not Issued",2,"Nil"))</f>
        <v>#REF!</v>
      </c>
      <c r="K230" s="206" t="s">
        <v>3817</v>
      </c>
      <c r="L230" s="345"/>
      <c r="M230" s="57"/>
    </row>
    <row r="231" spans="1:13" s="346" customFormat="1" ht="12.75" customHeight="1" x14ac:dyDescent="0.2">
      <c r="A231" s="341">
        <f t="shared" si="9"/>
        <v>227</v>
      </c>
      <c r="B231" s="538" t="s">
        <v>5449</v>
      </c>
      <c r="C231" s="534">
        <v>72853</v>
      </c>
      <c r="D231" s="535" t="s">
        <v>5450</v>
      </c>
      <c r="E231" s="342" t="s">
        <v>5451</v>
      </c>
      <c r="F231" s="124" t="s">
        <v>102</v>
      </c>
      <c r="G231" s="343">
        <f t="shared" si="10"/>
        <v>2</v>
      </c>
      <c r="H231" s="344" t="s">
        <v>17</v>
      </c>
      <c r="I231" s="206">
        <f t="shared" si="11"/>
        <v>5</v>
      </c>
      <c r="J231" s="206" t="e">
        <f>+IF(#REF!="Issued",1,IF(#REF!="Not Issued",2,"Nil"))</f>
        <v>#REF!</v>
      </c>
      <c r="K231" s="206" t="s">
        <v>3821</v>
      </c>
      <c r="L231" s="345"/>
      <c r="M231" s="57"/>
    </row>
    <row r="232" spans="1:13" s="346" customFormat="1" ht="12.75" customHeight="1" x14ac:dyDescent="0.2">
      <c r="A232" s="341">
        <f t="shared" si="9"/>
        <v>228</v>
      </c>
      <c r="B232" s="538" t="s">
        <v>5452</v>
      </c>
      <c r="C232" s="534">
        <v>72854</v>
      </c>
      <c r="D232" s="535" t="s">
        <v>5453</v>
      </c>
      <c r="E232" s="342" t="s">
        <v>732</v>
      </c>
      <c r="F232" s="124" t="s">
        <v>106</v>
      </c>
      <c r="G232" s="343">
        <f t="shared" si="10"/>
        <v>1</v>
      </c>
      <c r="H232" s="344" t="s">
        <v>17</v>
      </c>
      <c r="I232" s="206">
        <f t="shared" si="11"/>
        <v>5</v>
      </c>
      <c r="J232" s="206" t="e">
        <f>+IF(#REF!="Issued",1,IF(#REF!="Not Issued",2,"Nil"))</f>
        <v>#REF!</v>
      </c>
      <c r="K232" s="206" t="s">
        <v>3824</v>
      </c>
      <c r="L232" s="345"/>
      <c r="M232" s="57"/>
    </row>
    <row r="233" spans="1:13" s="346" customFormat="1" ht="12.75" customHeight="1" x14ac:dyDescent="0.2">
      <c r="A233" s="341">
        <f t="shared" si="9"/>
        <v>229</v>
      </c>
      <c r="B233" s="538" t="s">
        <v>5454</v>
      </c>
      <c r="C233" s="534">
        <v>72855</v>
      </c>
      <c r="D233" s="535" t="s">
        <v>5455</v>
      </c>
      <c r="E233" s="342" t="s">
        <v>3670</v>
      </c>
      <c r="F233" s="124" t="s">
        <v>106</v>
      </c>
      <c r="G233" s="343">
        <f t="shared" si="10"/>
        <v>1</v>
      </c>
      <c r="H233" s="344" t="s">
        <v>17</v>
      </c>
      <c r="I233" s="206">
        <f t="shared" si="11"/>
        <v>5</v>
      </c>
      <c r="J233" s="206" t="e">
        <f>+IF(#REF!="Issued",1,IF(#REF!="Not Issued",2,"Nil"))</f>
        <v>#REF!</v>
      </c>
      <c r="K233" s="206" t="s">
        <v>3828</v>
      </c>
      <c r="L233" s="345"/>
      <c r="M233" s="57"/>
    </row>
    <row r="234" spans="1:13" s="346" customFormat="1" ht="12.75" customHeight="1" x14ac:dyDescent="0.2">
      <c r="A234" s="341">
        <f t="shared" si="9"/>
        <v>230</v>
      </c>
      <c r="B234" s="538" t="s">
        <v>5456</v>
      </c>
      <c r="C234" s="534">
        <v>72856</v>
      </c>
      <c r="D234" s="535" t="s">
        <v>5457</v>
      </c>
      <c r="E234" s="342" t="s">
        <v>5458</v>
      </c>
      <c r="F234" s="124" t="s">
        <v>102</v>
      </c>
      <c r="G234" s="343">
        <f t="shared" si="10"/>
        <v>2</v>
      </c>
      <c r="H234" s="344" t="s">
        <v>17</v>
      </c>
      <c r="I234" s="206">
        <f t="shared" si="11"/>
        <v>5</v>
      </c>
      <c r="J234" s="206" t="e">
        <f>+IF(#REF!="Issued",1,IF(#REF!="Not Issued",2,"Nil"))</f>
        <v>#REF!</v>
      </c>
      <c r="K234" s="206" t="s">
        <v>3831</v>
      </c>
      <c r="L234" s="345"/>
      <c r="M234" s="57"/>
    </row>
    <row r="235" spans="1:13" s="346" customFormat="1" ht="12.75" customHeight="1" x14ac:dyDescent="0.2">
      <c r="A235" s="341">
        <f t="shared" si="9"/>
        <v>231</v>
      </c>
      <c r="B235" s="538" t="s">
        <v>5461</v>
      </c>
      <c r="C235" s="534">
        <v>73191</v>
      </c>
      <c r="D235" s="535" t="s">
        <v>2353</v>
      </c>
      <c r="E235" s="342" t="s">
        <v>708</v>
      </c>
      <c r="F235" s="124" t="s">
        <v>106</v>
      </c>
      <c r="G235" s="343">
        <f t="shared" si="10"/>
        <v>1</v>
      </c>
      <c r="H235" s="344" t="s">
        <v>17</v>
      </c>
      <c r="I235" s="206">
        <f t="shared" si="11"/>
        <v>5</v>
      </c>
      <c r="J235" s="206" t="e">
        <f>+IF(#REF!="Issued",1,IF(#REF!="Not Issued",2,"Nil"))</f>
        <v>#REF!</v>
      </c>
      <c r="K235" s="206" t="s">
        <v>3835</v>
      </c>
      <c r="L235" s="345"/>
      <c r="M235" s="57"/>
    </row>
    <row r="236" spans="1:13" s="346" customFormat="1" ht="12.75" customHeight="1" x14ac:dyDescent="0.2">
      <c r="A236" s="341">
        <f t="shared" si="9"/>
        <v>232</v>
      </c>
      <c r="B236" s="538" t="s">
        <v>5462</v>
      </c>
      <c r="C236" s="534">
        <v>73192</v>
      </c>
      <c r="D236" s="535" t="s">
        <v>5463</v>
      </c>
      <c r="E236" s="342" t="s">
        <v>5464</v>
      </c>
      <c r="F236" s="124" t="s">
        <v>102</v>
      </c>
      <c r="G236" s="343">
        <f t="shared" si="10"/>
        <v>2</v>
      </c>
      <c r="H236" s="344" t="s">
        <v>17</v>
      </c>
      <c r="I236" s="206">
        <f t="shared" si="11"/>
        <v>5</v>
      </c>
      <c r="J236" s="206" t="e">
        <f>+IF(#REF!="Issued",1,IF(#REF!="Not Issued",2,"Nil"))</f>
        <v>#REF!</v>
      </c>
      <c r="K236" s="206" t="s">
        <v>3839</v>
      </c>
      <c r="L236" s="345"/>
      <c r="M236" s="57"/>
    </row>
    <row r="237" spans="1:13" s="346" customFormat="1" ht="12.75" customHeight="1" x14ac:dyDescent="0.2">
      <c r="A237" s="341">
        <f t="shared" si="9"/>
        <v>233</v>
      </c>
      <c r="B237" s="538" t="s">
        <v>5465</v>
      </c>
      <c r="C237" s="534">
        <v>72858</v>
      </c>
      <c r="D237" s="535" t="s">
        <v>5466</v>
      </c>
      <c r="E237" s="342" t="s">
        <v>5467</v>
      </c>
      <c r="F237" s="124" t="s">
        <v>106</v>
      </c>
      <c r="G237" s="343">
        <f t="shared" si="10"/>
        <v>1</v>
      </c>
      <c r="H237" s="344" t="s">
        <v>17</v>
      </c>
      <c r="I237" s="206">
        <f t="shared" si="11"/>
        <v>5</v>
      </c>
      <c r="J237" s="206" t="e">
        <f>+IF(#REF!="Issued",1,IF(#REF!="Not Issued",2,"Nil"))</f>
        <v>#REF!</v>
      </c>
      <c r="K237" s="206" t="s">
        <v>3843</v>
      </c>
      <c r="L237" s="345"/>
      <c r="M237" s="57"/>
    </row>
    <row r="238" spans="1:13" s="346" customFormat="1" ht="12.75" customHeight="1" x14ac:dyDescent="0.2">
      <c r="A238" s="341">
        <f t="shared" si="9"/>
        <v>234</v>
      </c>
      <c r="B238" s="538" t="s">
        <v>5468</v>
      </c>
      <c r="C238" s="534">
        <v>73193</v>
      </c>
      <c r="D238" s="535" t="s">
        <v>5469</v>
      </c>
      <c r="E238" s="342" t="s">
        <v>5470</v>
      </c>
      <c r="F238" s="124" t="s">
        <v>102</v>
      </c>
      <c r="G238" s="343">
        <f t="shared" si="10"/>
        <v>2</v>
      </c>
      <c r="H238" s="344" t="s">
        <v>17</v>
      </c>
      <c r="I238" s="206">
        <f t="shared" si="11"/>
        <v>5</v>
      </c>
      <c r="J238" s="206" t="e">
        <f>+IF(#REF!="Issued",1,IF(#REF!="Not Issued",2,"Nil"))</f>
        <v>#REF!</v>
      </c>
      <c r="K238" s="206" t="s">
        <v>3847</v>
      </c>
      <c r="L238" s="345"/>
      <c r="M238" s="57"/>
    </row>
    <row r="239" spans="1:13" s="346" customFormat="1" ht="12.75" customHeight="1" x14ac:dyDescent="0.2">
      <c r="A239" s="341">
        <f t="shared" si="9"/>
        <v>235</v>
      </c>
      <c r="B239" s="538" t="s">
        <v>5471</v>
      </c>
      <c r="C239" s="534">
        <v>72859</v>
      </c>
      <c r="D239" s="535" t="s">
        <v>5472</v>
      </c>
      <c r="E239" s="342" t="s">
        <v>5473</v>
      </c>
      <c r="F239" s="124" t="s">
        <v>102</v>
      </c>
      <c r="G239" s="343">
        <f t="shared" si="10"/>
        <v>2</v>
      </c>
      <c r="H239" s="344" t="s">
        <v>17</v>
      </c>
      <c r="I239" s="206">
        <f t="shared" si="11"/>
        <v>5</v>
      </c>
      <c r="J239" s="206" t="e">
        <f>+IF(#REF!="Issued",1,IF(#REF!="Not Issued",2,"Nil"))</f>
        <v>#REF!</v>
      </c>
      <c r="K239" s="206" t="s">
        <v>3851</v>
      </c>
      <c r="L239" s="345"/>
      <c r="M239" s="57"/>
    </row>
    <row r="240" spans="1:13" s="346" customFormat="1" ht="12.75" customHeight="1" x14ac:dyDescent="0.2">
      <c r="A240" s="341">
        <f t="shared" si="9"/>
        <v>236</v>
      </c>
      <c r="B240" s="538" t="s">
        <v>5474</v>
      </c>
      <c r="C240" s="534">
        <v>72860</v>
      </c>
      <c r="D240" s="535" t="s">
        <v>5475</v>
      </c>
      <c r="E240" s="342" t="s">
        <v>5476</v>
      </c>
      <c r="F240" s="124" t="s">
        <v>102</v>
      </c>
      <c r="G240" s="343">
        <f t="shared" si="10"/>
        <v>2</v>
      </c>
      <c r="H240" s="344" t="s">
        <v>17</v>
      </c>
      <c r="I240" s="206">
        <f t="shared" si="11"/>
        <v>5</v>
      </c>
      <c r="J240" s="206" t="e">
        <f>+IF(#REF!="Issued",1,IF(#REF!="Not Issued",2,"Nil"))</f>
        <v>#REF!</v>
      </c>
      <c r="K240" s="206" t="s">
        <v>3855</v>
      </c>
      <c r="L240" s="345"/>
      <c r="M240" s="57"/>
    </row>
    <row r="241" spans="1:13" s="346" customFormat="1" ht="12.75" customHeight="1" x14ac:dyDescent="0.2">
      <c r="A241" s="341">
        <f t="shared" si="9"/>
        <v>237</v>
      </c>
      <c r="B241" s="538" t="s">
        <v>5477</v>
      </c>
      <c r="C241" s="534">
        <v>73194</v>
      </c>
      <c r="D241" s="535" t="s">
        <v>5478</v>
      </c>
      <c r="E241" s="342" t="s">
        <v>4006</v>
      </c>
      <c r="F241" s="124" t="s">
        <v>102</v>
      </c>
      <c r="G241" s="343">
        <f t="shared" si="10"/>
        <v>2</v>
      </c>
      <c r="H241" s="344" t="s">
        <v>17</v>
      </c>
      <c r="I241" s="206">
        <f t="shared" si="11"/>
        <v>5</v>
      </c>
      <c r="J241" s="206" t="e">
        <f>+IF(#REF!="Issued",1,IF(#REF!="Not Issued",2,"Nil"))</f>
        <v>#REF!</v>
      </c>
      <c r="K241" s="206" t="s">
        <v>3858</v>
      </c>
      <c r="L241" s="345"/>
      <c r="M241" s="57"/>
    </row>
    <row r="242" spans="1:13" s="346" customFormat="1" ht="12.75" customHeight="1" x14ac:dyDescent="0.2">
      <c r="A242" s="341">
        <f t="shared" si="9"/>
        <v>238</v>
      </c>
      <c r="B242" s="538" t="s">
        <v>5485</v>
      </c>
      <c r="C242" s="534">
        <v>72863</v>
      </c>
      <c r="D242" s="535" t="s">
        <v>5486</v>
      </c>
      <c r="E242" s="342" t="s">
        <v>2948</v>
      </c>
      <c r="F242" s="124" t="s">
        <v>106</v>
      </c>
      <c r="G242" s="343">
        <f t="shared" si="10"/>
        <v>1</v>
      </c>
      <c r="H242" s="344" t="s">
        <v>17</v>
      </c>
      <c r="I242" s="206">
        <f t="shared" si="11"/>
        <v>5</v>
      </c>
      <c r="J242" s="206" t="e">
        <f>+IF(#REF!="Issued",1,IF(#REF!="Not Issued",2,"Nil"))</f>
        <v>#REF!</v>
      </c>
      <c r="K242" s="206" t="s">
        <v>3862</v>
      </c>
      <c r="L242" s="345"/>
      <c r="M242" s="57"/>
    </row>
    <row r="243" spans="1:13" s="346" customFormat="1" ht="12.75" customHeight="1" x14ac:dyDescent="0.2">
      <c r="A243" s="341">
        <f t="shared" si="9"/>
        <v>239</v>
      </c>
      <c r="B243" s="538" t="s">
        <v>5487</v>
      </c>
      <c r="C243" s="534">
        <v>72864</v>
      </c>
      <c r="D243" s="535" t="s">
        <v>5488</v>
      </c>
      <c r="E243" s="342" t="s">
        <v>4934</v>
      </c>
      <c r="F243" s="124" t="s">
        <v>102</v>
      </c>
      <c r="G243" s="343">
        <f t="shared" si="10"/>
        <v>2</v>
      </c>
      <c r="H243" s="344" t="s">
        <v>17</v>
      </c>
      <c r="I243" s="206">
        <f t="shared" si="11"/>
        <v>5</v>
      </c>
      <c r="J243" s="206" t="e">
        <f>+IF(#REF!="Issued",1,IF(#REF!="Not Issued",2,"Nil"))</f>
        <v>#REF!</v>
      </c>
      <c r="K243" s="206" t="s">
        <v>3865</v>
      </c>
      <c r="L243" s="345"/>
      <c r="M243" s="57"/>
    </row>
    <row r="244" spans="1:13" s="346" customFormat="1" ht="12.75" customHeight="1" x14ac:dyDescent="0.2">
      <c r="A244" s="341">
        <f t="shared" si="9"/>
        <v>240</v>
      </c>
      <c r="B244" s="538" t="s">
        <v>5491</v>
      </c>
      <c r="C244" s="534">
        <v>72865</v>
      </c>
      <c r="D244" s="535" t="s">
        <v>5492</v>
      </c>
      <c r="E244" s="342" t="s">
        <v>1286</v>
      </c>
      <c r="F244" s="124" t="s">
        <v>106</v>
      </c>
      <c r="G244" s="343">
        <f t="shared" si="10"/>
        <v>1</v>
      </c>
      <c r="H244" s="344" t="s">
        <v>17</v>
      </c>
      <c r="I244" s="206">
        <f t="shared" si="11"/>
        <v>5</v>
      </c>
      <c r="J244" s="206" t="e">
        <f>+IF(#REF!="Issued",1,IF(#REF!="Not Issued",2,"Nil"))</f>
        <v>#REF!</v>
      </c>
      <c r="K244" s="206" t="s">
        <v>3869</v>
      </c>
      <c r="L244" s="345"/>
      <c r="M244" s="57"/>
    </row>
    <row r="245" spans="1:13" s="346" customFormat="1" ht="12.75" customHeight="1" x14ac:dyDescent="0.2">
      <c r="A245" s="341">
        <f t="shared" si="9"/>
        <v>241</v>
      </c>
      <c r="B245" s="538" t="s">
        <v>5493</v>
      </c>
      <c r="C245" s="534">
        <v>72866</v>
      </c>
      <c r="D245" s="535" t="s">
        <v>5494</v>
      </c>
      <c r="E245" s="342" t="s">
        <v>5495</v>
      </c>
      <c r="F245" s="124" t="s">
        <v>102</v>
      </c>
      <c r="G245" s="343">
        <f t="shared" si="10"/>
        <v>2</v>
      </c>
      <c r="H245" s="344" t="s">
        <v>17</v>
      </c>
      <c r="I245" s="206">
        <f t="shared" si="11"/>
        <v>5</v>
      </c>
      <c r="J245" s="206" t="e">
        <f>+IF(#REF!="Issued",1,IF(#REF!="Not Issued",2,"Nil"))</f>
        <v>#REF!</v>
      </c>
      <c r="K245" s="206" t="s">
        <v>3873</v>
      </c>
      <c r="L245" s="345"/>
      <c r="M245" s="57"/>
    </row>
    <row r="246" spans="1:13" s="346" customFormat="1" ht="12.75" customHeight="1" x14ac:dyDescent="0.2">
      <c r="A246" s="341">
        <f t="shared" si="9"/>
        <v>242</v>
      </c>
      <c r="B246" s="538" t="s">
        <v>5496</v>
      </c>
      <c r="C246" s="534">
        <v>73196</v>
      </c>
      <c r="D246" s="535" t="s">
        <v>5497</v>
      </c>
      <c r="E246" s="342" t="s">
        <v>1070</v>
      </c>
      <c r="F246" s="124" t="s">
        <v>102</v>
      </c>
      <c r="G246" s="343">
        <f t="shared" si="10"/>
        <v>2</v>
      </c>
      <c r="H246" s="344" t="s">
        <v>17</v>
      </c>
      <c r="I246" s="206">
        <f t="shared" si="11"/>
        <v>5</v>
      </c>
      <c r="J246" s="206" t="e">
        <f>+IF(#REF!="Issued",1,IF(#REF!="Not Issued",2,"Nil"))</f>
        <v>#REF!</v>
      </c>
      <c r="K246" s="206" t="s">
        <v>3877</v>
      </c>
      <c r="L246" s="345"/>
      <c r="M246" s="57"/>
    </row>
    <row r="247" spans="1:13" s="346" customFormat="1" ht="12.75" customHeight="1" x14ac:dyDescent="0.2">
      <c r="A247" s="341">
        <f t="shared" si="9"/>
        <v>243</v>
      </c>
      <c r="B247" s="538" t="s">
        <v>5498</v>
      </c>
      <c r="C247" s="534">
        <v>72867</v>
      </c>
      <c r="D247" s="535" t="s">
        <v>5499</v>
      </c>
      <c r="E247" s="342" t="s">
        <v>5500</v>
      </c>
      <c r="F247" s="124" t="s">
        <v>102</v>
      </c>
      <c r="G247" s="343">
        <f t="shared" si="10"/>
        <v>2</v>
      </c>
      <c r="H247" s="344" t="s">
        <v>17</v>
      </c>
      <c r="I247" s="206">
        <f t="shared" si="11"/>
        <v>5</v>
      </c>
      <c r="J247" s="206" t="e">
        <f>+IF(#REF!="Issued",1,IF(#REF!="Not Issued",2,"Nil"))</f>
        <v>#REF!</v>
      </c>
      <c r="K247" s="206" t="s">
        <v>3881</v>
      </c>
      <c r="L247" s="345"/>
      <c r="M247" s="57"/>
    </row>
    <row r="248" spans="1:13" s="346" customFormat="1" ht="12.75" customHeight="1" x14ac:dyDescent="0.2">
      <c r="A248" s="341">
        <f t="shared" si="9"/>
        <v>244</v>
      </c>
      <c r="B248" s="538" t="s">
        <v>5501</v>
      </c>
      <c r="C248" s="534">
        <v>72868</v>
      </c>
      <c r="D248" s="535" t="s">
        <v>5502</v>
      </c>
      <c r="E248" s="342" t="s">
        <v>2236</v>
      </c>
      <c r="F248" s="124" t="s">
        <v>106</v>
      </c>
      <c r="G248" s="343">
        <f t="shared" si="10"/>
        <v>1</v>
      </c>
      <c r="H248" s="344" t="s">
        <v>17</v>
      </c>
      <c r="I248" s="206">
        <f t="shared" si="11"/>
        <v>5</v>
      </c>
      <c r="J248" s="206" t="e">
        <f>+IF(#REF!="Issued",1,IF(#REF!="Not Issued",2,"Nil"))</f>
        <v>#REF!</v>
      </c>
      <c r="K248" s="206" t="s">
        <v>3884</v>
      </c>
      <c r="L248" s="345"/>
      <c r="M248" s="57"/>
    </row>
    <row r="249" spans="1:13" s="346" customFormat="1" ht="12.75" customHeight="1" x14ac:dyDescent="0.2">
      <c r="A249" s="341">
        <f t="shared" si="9"/>
        <v>245</v>
      </c>
      <c r="B249" s="538" t="s">
        <v>5509</v>
      </c>
      <c r="C249" s="534">
        <v>69920</v>
      </c>
      <c r="D249" s="535" t="s">
        <v>2774</v>
      </c>
      <c r="E249" s="342" t="s">
        <v>4742</v>
      </c>
      <c r="F249" s="124" t="s">
        <v>106</v>
      </c>
      <c r="G249" s="343">
        <f t="shared" si="10"/>
        <v>1</v>
      </c>
      <c r="H249" s="344" t="s">
        <v>17</v>
      </c>
      <c r="I249" s="206">
        <f t="shared" si="11"/>
        <v>5</v>
      </c>
      <c r="J249" s="206" t="e">
        <f>+IF(#REF!="Issued",1,IF(#REF!="Not Issued",2,"Nil"))</f>
        <v>#REF!</v>
      </c>
      <c r="K249" s="206" t="s">
        <v>3888</v>
      </c>
      <c r="L249" s="345"/>
      <c r="M249" s="57"/>
    </row>
    <row r="250" spans="1:13" s="346" customFormat="1" ht="12.75" customHeight="1" x14ac:dyDescent="0.2">
      <c r="A250" s="341">
        <f t="shared" si="9"/>
        <v>246</v>
      </c>
      <c r="B250" s="538" t="s">
        <v>5511</v>
      </c>
      <c r="C250" s="534">
        <v>72872</v>
      </c>
      <c r="D250" s="535" t="s">
        <v>2392</v>
      </c>
      <c r="E250" s="342" t="s">
        <v>2478</v>
      </c>
      <c r="F250" s="124" t="s">
        <v>102</v>
      </c>
      <c r="G250" s="343">
        <f t="shared" si="10"/>
        <v>2</v>
      </c>
      <c r="H250" s="344" t="s">
        <v>17</v>
      </c>
      <c r="I250" s="206">
        <f t="shared" si="11"/>
        <v>5</v>
      </c>
      <c r="J250" s="206" t="e">
        <f>+IF(#REF!="Issued",1,IF(#REF!="Not Issued",2,"Nil"))</f>
        <v>#REF!</v>
      </c>
      <c r="K250" s="206" t="s">
        <v>3892</v>
      </c>
      <c r="L250" s="345"/>
      <c r="M250" s="57"/>
    </row>
    <row r="251" spans="1:13" s="346" customFormat="1" ht="12.75" customHeight="1" x14ac:dyDescent="0.2">
      <c r="A251" s="341">
        <f t="shared" si="9"/>
        <v>247</v>
      </c>
      <c r="B251" s="538" t="s">
        <v>5512</v>
      </c>
      <c r="C251" s="534">
        <v>73197</v>
      </c>
      <c r="D251" s="535" t="s">
        <v>5513</v>
      </c>
      <c r="E251" s="342" t="s">
        <v>5514</v>
      </c>
      <c r="F251" s="124" t="s">
        <v>106</v>
      </c>
      <c r="G251" s="343">
        <f t="shared" si="10"/>
        <v>1</v>
      </c>
      <c r="H251" s="344" t="s">
        <v>17</v>
      </c>
      <c r="I251" s="206">
        <f t="shared" si="11"/>
        <v>5</v>
      </c>
      <c r="J251" s="206" t="e">
        <f>+IF(#REF!="Issued",1,IF(#REF!="Not Issued",2,"Nil"))</f>
        <v>#REF!</v>
      </c>
      <c r="K251" s="206" t="s">
        <v>3895</v>
      </c>
      <c r="L251" s="345"/>
      <c r="M251" s="57"/>
    </row>
    <row r="252" spans="1:13" s="346" customFormat="1" ht="12.75" customHeight="1" x14ac:dyDescent="0.2">
      <c r="A252" s="341">
        <f t="shared" si="9"/>
        <v>248</v>
      </c>
      <c r="B252" s="538" t="s">
        <v>5515</v>
      </c>
      <c r="C252" s="534">
        <v>73198</v>
      </c>
      <c r="D252" s="535" t="s">
        <v>5516</v>
      </c>
      <c r="E252" s="342" t="s">
        <v>1607</v>
      </c>
      <c r="F252" s="124" t="s">
        <v>102</v>
      </c>
      <c r="G252" s="343">
        <f t="shared" si="10"/>
        <v>2</v>
      </c>
      <c r="H252" s="344" t="s">
        <v>17</v>
      </c>
      <c r="I252" s="206">
        <f t="shared" si="11"/>
        <v>5</v>
      </c>
      <c r="J252" s="206" t="e">
        <f>+IF(#REF!="Issued",1,IF(#REF!="Not Issued",2,"Nil"))</f>
        <v>#REF!</v>
      </c>
      <c r="K252" s="206" t="s">
        <v>3899</v>
      </c>
      <c r="L252" s="345"/>
      <c r="M252" s="57"/>
    </row>
    <row r="253" spans="1:13" s="346" customFormat="1" ht="12.75" customHeight="1" x14ac:dyDescent="0.2">
      <c r="A253" s="341">
        <f t="shared" si="9"/>
        <v>249</v>
      </c>
      <c r="B253" s="538" t="s">
        <v>5517</v>
      </c>
      <c r="C253" s="534">
        <v>72873</v>
      </c>
      <c r="D253" s="535" t="s">
        <v>5518</v>
      </c>
      <c r="E253" s="342" t="s">
        <v>5519</v>
      </c>
      <c r="F253" s="124" t="s">
        <v>106</v>
      </c>
      <c r="G253" s="343">
        <f t="shared" si="10"/>
        <v>1</v>
      </c>
      <c r="H253" s="344" t="s">
        <v>17</v>
      </c>
      <c r="I253" s="206">
        <f t="shared" si="11"/>
        <v>5</v>
      </c>
      <c r="J253" s="206" t="e">
        <f>+IF(#REF!="Issued",1,IF(#REF!="Not Issued",2,"Nil"))</f>
        <v>#REF!</v>
      </c>
      <c r="K253" s="206" t="s">
        <v>3902</v>
      </c>
      <c r="L253" s="345"/>
      <c r="M253" s="57"/>
    </row>
    <row r="254" spans="1:13" s="346" customFormat="1" ht="12.75" customHeight="1" x14ac:dyDescent="0.2">
      <c r="A254" s="341">
        <f t="shared" si="9"/>
        <v>250</v>
      </c>
      <c r="B254" s="538" t="s">
        <v>5527</v>
      </c>
      <c r="C254" s="534">
        <v>72876</v>
      </c>
      <c r="D254" s="535" t="s">
        <v>5528</v>
      </c>
      <c r="E254" s="342" t="s">
        <v>5529</v>
      </c>
      <c r="F254" s="124" t="s">
        <v>106</v>
      </c>
      <c r="G254" s="343">
        <f t="shared" si="10"/>
        <v>1</v>
      </c>
      <c r="H254" s="344" t="s">
        <v>17</v>
      </c>
      <c r="I254" s="206">
        <f t="shared" si="11"/>
        <v>5</v>
      </c>
      <c r="J254" s="206" t="e">
        <f>+IF(#REF!="Issued",1,IF(#REF!="Not Issued",2,"Nil"))</f>
        <v>#REF!</v>
      </c>
      <c r="K254" s="206" t="s">
        <v>3906</v>
      </c>
      <c r="L254" s="345"/>
      <c r="M254" s="57"/>
    </row>
    <row r="255" spans="1:13" s="346" customFormat="1" ht="12.75" customHeight="1" x14ac:dyDescent="0.2">
      <c r="A255" s="341">
        <f t="shared" si="9"/>
        <v>251</v>
      </c>
      <c r="B255" s="538" t="s">
        <v>5530</v>
      </c>
      <c r="C255" s="534">
        <v>72877</v>
      </c>
      <c r="D255" s="535" t="s">
        <v>5531</v>
      </c>
      <c r="E255" s="342" t="s">
        <v>5532</v>
      </c>
      <c r="F255" s="124" t="s">
        <v>106</v>
      </c>
      <c r="G255" s="343">
        <f t="shared" si="10"/>
        <v>1</v>
      </c>
      <c r="H255" s="344" t="s">
        <v>17</v>
      </c>
      <c r="I255" s="206">
        <f t="shared" si="11"/>
        <v>5</v>
      </c>
      <c r="J255" s="206" t="e">
        <f>+IF(#REF!="Issued",1,IF(#REF!="Not Issued",2,"Nil"))</f>
        <v>#REF!</v>
      </c>
      <c r="K255" s="206" t="s">
        <v>3910</v>
      </c>
      <c r="L255" s="345"/>
      <c r="M255" s="57"/>
    </row>
    <row r="256" spans="1:13" s="346" customFormat="1" ht="12.75" customHeight="1" x14ac:dyDescent="0.2">
      <c r="A256" s="341">
        <f t="shared" si="9"/>
        <v>252</v>
      </c>
      <c r="B256" s="538" t="s">
        <v>5533</v>
      </c>
      <c r="C256" s="534">
        <v>72878</v>
      </c>
      <c r="D256" s="535" t="s">
        <v>5534</v>
      </c>
      <c r="E256" s="342" t="s">
        <v>5535</v>
      </c>
      <c r="F256" s="124" t="s">
        <v>106</v>
      </c>
      <c r="G256" s="343">
        <f t="shared" si="10"/>
        <v>1</v>
      </c>
      <c r="H256" s="344" t="s">
        <v>17</v>
      </c>
      <c r="I256" s="206">
        <f t="shared" si="11"/>
        <v>5</v>
      </c>
      <c r="J256" s="206" t="e">
        <f>+IF(#REF!="Issued",1,IF(#REF!="Not Issued",2,"Nil"))</f>
        <v>#REF!</v>
      </c>
      <c r="K256" s="206" t="s">
        <v>3914</v>
      </c>
      <c r="L256" s="345"/>
      <c r="M256" s="57"/>
    </row>
    <row r="257" spans="1:13" s="346" customFormat="1" ht="12.75" customHeight="1" x14ac:dyDescent="0.2">
      <c r="A257" s="341">
        <f t="shared" si="9"/>
        <v>253</v>
      </c>
      <c r="B257" s="538" t="s">
        <v>5539</v>
      </c>
      <c r="C257" s="534">
        <v>73200</v>
      </c>
      <c r="D257" s="535" t="s">
        <v>5540</v>
      </c>
      <c r="E257" s="342" t="s">
        <v>5541</v>
      </c>
      <c r="F257" s="124" t="s">
        <v>106</v>
      </c>
      <c r="G257" s="343">
        <f t="shared" si="10"/>
        <v>1</v>
      </c>
      <c r="H257" s="344" t="s">
        <v>17</v>
      </c>
      <c r="I257" s="206">
        <f t="shared" si="11"/>
        <v>5</v>
      </c>
      <c r="J257" s="206" t="e">
        <f>+IF(#REF!="Issued",1,IF(#REF!="Not Issued",2,"Nil"))</f>
        <v>#REF!</v>
      </c>
      <c r="K257" s="206" t="s">
        <v>3918</v>
      </c>
      <c r="L257" s="345"/>
      <c r="M257" s="57"/>
    </row>
    <row r="258" spans="1:13" s="346" customFormat="1" ht="12.75" customHeight="1" x14ac:dyDescent="0.2">
      <c r="A258" s="341">
        <f t="shared" si="9"/>
        <v>254</v>
      </c>
      <c r="B258" s="538" t="s">
        <v>5545</v>
      </c>
      <c r="C258" s="534">
        <v>73778</v>
      </c>
      <c r="D258" s="535" t="s">
        <v>5546</v>
      </c>
      <c r="E258" s="342" t="s">
        <v>5547</v>
      </c>
      <c r="F258" s="124" t="s">
        <v>106</v>
      </c>
      <c r="G258" s="343">
        <f t="shared" si="10"/>
        <v>1</v>
      </c>
      <c r="H258" s="344" t="s">
        <v>17</v>
      </c>
      <c r="I258" s="206">
        <f t="shared" si="11"/>
        <v>5</v>
      </c>
      <c r="J258" s="206" t="e">
        <f>+IF(#REF!="Issued",1,IF(#REF!="Not Issued",2,"Nil"))</f>
        <v>#REF!</v>
      </c>
      <c r="K258" s="206" t="s">
        <v>3922</v>
      </c>
      <c r="L258" s="345"/>
      <c r="M258" s="57"/>
    </row>
    <row r="259" spans="1:13" s="346" customFormat="1" ht="12.75" customHeight="1" x14ac:dyDescent="0.2">
      <c r="A259" s="341">
        <f t="shared" si="9"/>
        <v>255</v>
      </c>
      <c r="B259" s="538" t="s">
        <v>5553</v>
      </c>
      <c r="C259" s="534">
        <v>73779</v>
      </c>
      <c r="D259" s="535" t="s">
        <v>5554</v>
      </c>
      <c r="E259" s="342" t="s">
        <v>5555</v>
      </c>
      <c r="F259" s="124" t="s">
        <v>106</v>
      </c>
      <c r="G259" s="343">
        <f t="shared" si="10"/>
        <v>1</v>
      </c>
      <c r="H259" s="344" t="s">
        <v>17</v>
      </c>
      <c r="I259" s="206">
        <f t="shared" si="11"/>
        <v>5</v>
      </c>
      <c r="J259" s="206" t="e">
        <f>+IF(#REF!="Issued",1,IF(#REF!="Not Issued",2,"Nil"))</f>
        <v>#REF!</v>
      </c>
      <c r="K259" s="206" t="s">
        <v>3925</v>
      </c>
      <c r="L259" s="345"/>
      <c r="M259" s="57"/>
    </row>
    <row r="260" spans="1:13" s="346" customFormat="1" ht="12.75" customHeight="1" x14ac:dyDescent="0.2">
      <c r="A260" s="341">
        <f t="shared" si="9"/>
        <v>256</v>
      </c>
      <c r="B260" s="538" t="s">
        <v>5558</v>
      </c>
      <c r="C260" s="534">
        <v>72882</v>
      </c>
      <c r="D260" s="535" t="s">
        <v>5559</v>
      </c>
      <c r="E260" s="342" t="s">
        <v>2636</v>
      </c>
      <c r="F260" s="124" t="s">
        <v>106</v>
      </c>
      <c r="G260" s="343">
        <f t="shared" si="10"/>
        <v>1</v>
      </c>
      <c r="H260" s="344" t="s">
        <v>17</v>
      </c>
      <c r="I260" s="206">
        <f t="shared" si="11"/>
        <v>5</v>
      </c>
      <c r="J260" s="206" t="e">
        <f>+IF(#REF!="Issued",1,IF(#REF!="Not Issued",2,"Nil"))</f>
        <v>#REF!</v>
      </c>
      <c r="K260" s="206" t="s">
        <v>3929</v>
      </c>
      <c r="L260" s="345"/>
      <c r="M260" s="57"/>
    </row>
    <row r="261" spans="1:13" s="346" customFormat="1" ht="12.75" customHeight="1" x14ac:dyDescent="0.2">
      <c r="A261" s="341">
        <f t="shared" ref="A261:A280" si="12">+A260+1</f>
        <v>257</v>
      </c>
      <c r="B261" s="538" t="s">
        <v>5562</v>
      </c>
      <c r="C261" s="534">
        <v>72884</v>
      </c>
      <c r="D261" s="535" t="s">
        <v>5563</v>
      </c>
      <c r="E261" s="342" t="s">
        <v>5564</v>
      </c>
      <c r="F261" s="124" t="s">
        <v>102</v>
      </c>
      <c r="G261" s="343">
        <f t="shared" ref="G261:G283" si="13">+IF(F261="M",1,IF(F261="f",2,IF(F261="Civ",3,"Error")))</f>
        <v>2</v>
      </c>
      <c r="H261" s="344" t="s">
        <v>17</v>
      </c>
      <c r="I261" s="206">
        <f t="shared" ref="I261:I283" si="14">+IF(H261="Incomplete",5,IF(H261="Complete",1,IF(H261="Incomplete",2,IF(H261="Left",3,IF(H261="Dropped",4,"Error")))))</f>
        <v>5</v>
      </c>
      <c r="J261" s="206" t="e">
        <f>+IF(#REF!="Issued",1,IF(#REF!="Not Issued",2,"Nil"))</f>
        <v>#REF!</v>
      </c>
      <c r="K261" s="206" t="s">
        <v>3933</v>
      </c>
      <c r="L261" s="345"/>
      <c r="M261" s="57"/>
    </row>
    <row r="262" spans="1:13" s="346" customFormat="1" ht="12.75" customHeight="1" x14ac:dyDescent="0.2">
      <c r="A262" s="341">
        <f t="shared" si="12"/>
        <v>258</v>
      </c>
      <c r="B262" s="538" t="s">
        <v>5565</v>
      </c>
      <c r="C262" s="534">
        <v>73202</v>
      </c>
      <c r="D262" s="535" t="s">
        <v>5566</v>
      </c>
      <c r="E262" s="342" t="s">
        <v>5567</v>
      </c>
      <c r="F262" s="124" t="s">
        <v>106</v>
      </c>
      <c r="G262" s="343">
        <f t="shared" si="13"/>
        <v>1</v>
      </c>
      <c r="H262" s="344" t="s">
        <v>17</v>
      </c>
      <c r="I262" s="206">
        <f t="shared" si="14"/>
        <v>5</v>
      </c>
      <c r="J262" s="206" t="e">
        <f>+IF(#REF!="Issued",1,IF(#REF!="Not Issued",2,"Nil"))</f>
        <v>#REF!</v>
      </c>
      <c r="K262" s="206" t="s">
        <v>3937</v>
      </c>
      <c r="L262" s="345"/>
      <c r="M262" s="57"/>
    </row>
    <row r="263" spans="1:13" s="346" customFormat="1" ht="12.75" customHeight="1" x14ac:dyDescent="0.2">
      <c r="A263" s="341">
        <f t="shared" si="12"/>
        <v>259</v>
      </c>
      <c r="B263" s="538" t="s">
        <v>5568</v>
      </c>
      <c r="C263" s="534">
        <v>72885</v>
      </c>
      <c r="D263" s="535" t="s">
        <v>627</v>
      </c>
      <c r="E263" s="342" t="s">
        <v>5569</v>
      </c>
      <c r="F263" s="124" t="s">
        <v>106</v>
      </c>
      <c r="G263" s="343">
        <f t="shared" si="13"/>
        <v>1</v>
      </c>
      <c r="H263" s="344" t="s">
        <v>17</v>
      </c>
      <c r="I263" s="206">
        <f t="shared" si="14"/>
        <v>5</v>
      </c>
      <c r="J263" s="206" t="e">
        <f>+IF(#REF!="Issued",1,IF(#REF!="Not Issued",2,"Nil"))</f>
        <v>#REF!</v>
      </c>
      <c r="K263" s="206" t="s">
        <v>3941</v>
      </c>
      <c r="L263" s="345"/>
      <c r="M263" s="57"/>
    </row>
    <row r="264" spans="1:13" s="346" customFormat="1" ht="12.75" customHeight="1" x14ac:dyDescent="0.2">
      <c r="A264" s="341">
        <f t="shared" si="12"/>
        <v>260</v>
      </c>
      <c r="B264" s="538" t="s">
        <v>5570</v>
      </c>
      <c r="C264" s="534">
        <v>73203</v>
      </c>
      <c r="D264" s="535" t="s">
        <v>5571</v>
      </c>
      <c r="E264" s="342" t="s">
        <v>5572</v>
      </c>
      <c r="F264" s="124" t="s">
        <v>102</v>
      </c>
      <c r="G264" s="343">
        <f t="shared" si="13"/>
        <v>2</v>
      </c>
      <c r="H264" s="344" t="s">
        <v>17</v>
      </c>
      <c r="I264" s="206">
        <f t="shared" si="14"/>
        <v>5</v>
      </c>
      <c r="J264" s="206" t="e">
        <f>+IF(#REF!="Issued",1,IF(#REF!="Not Issued",2,"Nil"))</f>
        <v>#REF!</v>
      </c>
      <c r="K264" s="206" t="s">
        <v>3943</v>
      </c>
      <c r="L264" s="345"/>
      <c r="M264" s="57"/>
    </row>
    <row r="265" spans="1:13" s="346" customFormat="1" ht="12.75" customHeight="1" x14ac:dyDescent="0.2">
      <c r="A265" s="341">
        <f t="shared" si="12"/>
        <v>261</v>
      </c>
      <c r="B265" s="538" t="s">
        <v>5573</v>
      </c>
      <c r="C265" s="534">
        <v>72886</v>
      </c>
      <c r="D265" s="535" t="s">
        <v>1607</v>
      </c>
      <c r="E265" s="342" t="s">
        <v>5574</v>
      </c>
      <c r="F265" s="124" t="s">
        <v>106</v>
      </c>
      <c r="G265" s="343">
        <f t="shared" si="13"/>
        <v>1</v>
      </c>
      <c r="H265" s="344" t="s">
        <v>17</v>
      </c>
      <c r="I265" s="206">
        <f t="shared" si="14"/>
        <v>5</v>
      </c>
      <c r="J265" s="206" t="e">
        <f>+IF(#REF!="Issued",1,IF(#REF!="Not Issued",2,"Nil"))</f>
        <v>#REF!</v>
      </c>
      <c r="K265" s="206" t="s">
        <v>3951</v>
      </c>
      <c r="L265" s="345"/>
      <c r="M265" s="57"/>
    </row>
    <row r="266" spans="1:13" s="346" customFormat="1" ht="12.75" customHeight="1" x14ac:dyDescent="0.2">
      <c r="A266" s="341">
        <f t="shared" si="12"/>
        <v>262</v>
      </c>
      <c r="B266" s="538" t="s">
        <v>5575</v>
      </c>
      <c r="C266" s="534">
        <v>73204</v>
      </c>
      <c r="D266" s="535" t="s">
        <v>5576</v>
      </c>
      <c r="E266" s="342" t="s">
        <v>5577</v>
      </c>
      <c r="F266" s="124" t="s">
        <v>102</v>
      </c>
      <c r="G266" s="343">
        <f t="shared" si="13"/>
        <v>2</v>
      </c>
      <c r="H266" s="344" t="s">
        <v>17</v>
      </c>
      <c r="I266" s="206">
        <f t="shared" si="14"/>
        <v>5</v>
      </c>
      <c r="J266" s="206" t="e">
        <f>+IF(#REF!="Issued",1,IF(#REF!="Not Issued",2,"Nil"))</f>
        <v>#REF!</v>
      </c>
      <c r="K266" s="206" t="s">
        <v>3955</v>
      </c>
      <c r="L266" s="345"/>
      <c r="M266" s="57"/>
    </row>
    <row r="267" spans="1:13" s="346" customFormat="1" ht="12.75" customHeight="1" x14ac:dyDescent="0.2">
      <c r="A267" s="341">
        <f t="shared" si="12"/>
        <v>263</v>
      </c>
      <c r="B267" s="538" t="s">
        <v>5581</v>
      </c>
      <c r="C267" s="534">
        <v>73205</v>
      </c>
      <c r="D267" s="535" t="s">
        <v>5582</v>
      </c>
      <c r="E267" s="342" t="s">
        <v>4632</v>
      </c>
      <c r="F267" s="124" t="s">
        <v>106</v>
      </c>
      <c r="G267" s="343">
        <f t="shared" si="13"/>
        <v>1</v>
      </c>
      <c r="H267" s="344" t="s">
        <v>17</v>
      </c>
      <c r="I267" s="206">
        <f t="shared" si="14"/>
        <v>5</v>
      </c>
      <c r="J267" s="206" t="e">
        <f>+IF(#REF!="Issued",1,IF(#REF!="Not Issued",2,"Nil"))</f>
        <v>#REF!</v>
      </c>
      <c r="K267" s="206" t="s">
        <v>3959</v>
      </c>
      <c r="L267" s="345"/>
      <c r="M267" s="57"/>
    </row>
    <row r="268" spans="1:13" s="346" customFormat="1" ht="12.75" customHeight="1" x14ac:dyDescent="0.2">
      <c r="A268" s="341">
        <f t="shared" si="12"/>
        <v>264</v>
      </c>
      <c r="B268" s="538" t="s">
        <v>5583</v>
      </c>
      <c r="C268" s="534">
        <v>72917</v>
      </c>
      <c r="D268" s="535" t="s">
        <v>5584</v>
      </c>
      <c r="E268" s="342" t="s">
        <v>5585</v>
      </c>
      <c r="F268" s="124" t="s">
        <v>106</v>
      </c>
      <c r="G268" s="343">
        <f t="shared" si="13"/>
        <v>1</v>
      </c>
      <c r="H268" s="344" t="s">
        <v>17</v>
      </c>
      <c r="I268" s="206">
        <f t="shared" si="14"/>
        <v>5</v>
      </c>
      <c r="J268" s="206" t="e">
        <f>+IF(#REF!="Issued",1,IF(#REF!="Not Issued",2,"Nil"))</f>
        <v>#REF!</v>
      </c>
      <c r="K268" s="206" t="s">
        <v>3963</v>
      </c>
      <c r="L268" s="345"/>
      <c r="M268" s="57"/>
    </row>
    <row r="269" spans="1:13" s="346" customFormat="1" ht="12.75" customHeight="1" x14ac:dyDescent="0.2">
      <c r="A269" s="341">
        <f t="shared" si="12"/>
        <v>265</v>
      </c>
      <c r="B269" s="538" t="s">
        <v>5589</v>
      </c>
      <c r="C269" s="534">
        <v>72889</v>
      </c>
      <c r="D269" s="535" t="s">
        <v>5590</v>
      </c>
      <c r="E269" s="342" t="s">
        <v>5591</v>
      </c>
      <c r="F269" s="124" t="s">
        <v>102</v>
      </c>
      <c r="G269" s="343">
        <f t="shared" si="13"/>
        <v>2</v>
      </c>
      <c r="H269" s="344" t="s">
        <v>17</v>
      </c>
      <c r="I269" s="206">
        <f t="shared" si="14"/>
        <v>5</v>
      </c>
      <c r="J269" s="206" t="e">
        <f>+IF(#REF!="Issued",1,IF(#REF!="Not Issued",2,"Nil"))</f>
        <v>#REF!</v>
      </c>
      <c r="K269" s="206" t="s">
        <v>3974</v>
      </c>
      <c r="L269" s="345"/>
      <c r="M269" s="57"/>
    </row>
    <row r="270" spans="1:13" s="346" customFormat="1" ht="12.75" customHeight="1" x14ac:dyDescent="0.2">
      <c r="A270" s="341">
        <f t="shared" si="12"/>
        <v>266</v>
      </c>
      <c r="B270" s="538" t="s">
        <v>5595</v>
      </c>
      <c r="C270" s="534">
        <v>72891</v>
      </c>
      <c r="D270" s="535" t="s">
        <v>5596</v>
      </c>
      <c r="E270" s="342" t="s">
        <v>704</v>
      </c>
      <c r="F270" s="124" t="s">
        <v>106</v>
      </c>
      <c r="G270" s="343">
        <f t="shared" si="13"/>
        <v>1</v>
      </c>
      <c r="H270" s="344" t="s">
        <v>17</v>
      </c>
      <c r="I270" s="206">
        <f t="shared" si="14"/>
        <v>5</v>
      </c>
      <c r="J270" s="206" t="e">
        <f>+IF(#REF!="Issued",1,IF(#REF!="Not Issued",2,"Nil"))</f>
        <v>#REF!</v>
      </c>
      <c r="K270" s="206" t="s">
        <v>3978</v>
      </c>
      <c r="L270" s="345"/>
      <c r="M270" s="57"/>
    </row>
    <row r="271" spans="1:13" s="346" customFormat="1" ht="12.75" customHeight="1" x14ac:dyDescent="0.2">
      <c r="A271" s="341">
        <f t="shared" si="12"/>
        <v>267</v>
      </c>
      <c r="B271" s="538" t="s">
        <v>5597</v>
      </c>
      <c r="C271" s="534">
        <v>72892</v>
      </c>
      <c r="D271" s="535" t="s">
        <v>5598</v>
      </c>
      <c r="E271" s="342" t="s">
        <v>5599</v>
      </c>
      <c r="F271" s="124" t="s">
        <v>102</v>
      </c>
      <c r="G271" s="343">
        <f t="shared" si="13"/>
        <v>2</v>
      </c>
      <c r="H271" s="344" t="s">
        <v>17</v>
      </c>
      <c r="I271" s="206">
        <f t="shared" si="14"/>
        <v>5</v>
      </c>
      <c r="J271" s="206" t="e">
        <f>+IF(#REF!="Issued",1,IF(#REF!="Not Issued",2,"Nil"))</f>
        <v>#REF!</v>
      </c>
      <c r="K271" s="206" t="s">
        <v>3981</v>
      </c>
      <c r="L271" s="345"/>
      <c r="M271" s="57"/>
    </row>
    <row r="272" spans="1:13" s="346" customFormat="1" ht="12.75" customHeight="1" x14ac:dyDescent="0.2">
      <c r="A272" s="341">
        <f t="shared" si="12"/>
        <v>268</v>
      </c>
      <c r="B272" s="538" t="s">
        <v>5614</v>
      </c>
      <c r="C272" s="534">
        <v>73206</v>
      </c>
      <c r="D272" s="535" t="s">
        <v>5615</v>
      </c>
      <c r="E272" s="342" t="s">
        <v>5616</v>
      </c>
      <c r="F272" s="124" t="s">
        <v>106</v>
      </c>
      <c r="G272" s="343">
        <f t="shared" si="13"/>
        <v>1</v>
      </c>
      <c r="H272" s="344" t="s">
        <v>17</v>
      </c>
      <c r="I272" s="206">
        <f t="shared" si="14"/>
        <v>5</v>
      </c>
      <c r="J272" s="206" t="e">
        <f>+IF(#REF!="Issued",1,IF(#REF!="Not Issued",2,"Nil"))</f>
        <v>#REF!</v>
      </c>
      <c r="K272" s="206" t="s">
        <v>3985</v>
      </c>
      <c r="L272" s="345"/>
      <c r="M272" s="57"/>
    </row>
    <row r="273" spans="1:13" s="346" customFormat="1" ht="12.75" customHeight="1" x14ac:dyDescent="0.2">
      <c r="A273" s="341">
        <f t="shared" si="12"/>
        <v>269</v>
      </c>
      <c r="B273" s="538" t="s">
        <v>5617</v>
      </c>
      <c r="C273" s="534">
        <v>73207</v>
      </c>
      <c r="D273" s="535" t="s">
        <v>5618</v>
      </c>
      <c r="E273" s="342" t="s">
        <v>5619</v>
      </c>
      <c r="F273" s="124" t="s">
        <v>106</v>
      </c>
      <c r="G273" s="343">
        <f t="shared" si="13"/>
        <v>1</v>
      </c>
      <c r="H273" s="344" t="s">
        <v>17</v>
      </c>
      <c r="I273" s="206">
        <f t="shared" si="14"/>
        <v>5</v>
      </c>
      <c r="J273" s="206" t="e">
        <f>+IF(#REF!="Issued",1,IF(#REF!="Not Issued",2,"Nil"))</f>
        <v>#REF!</v>
      </c>
      <c r="K273" s="206" t="s">
        <v>3988</v>
      </c>
      <c r="L273" s="345"/>
      <c r="M273" s="57"/>
    </row>
    <row r="274" spans="1:13" s="346" customFormat="1" ht="12.75" customHeight="1" x14ac:dyDescent="0.2">
      <c r="A274" s="341">
        <f t="shared" si="12"/>
        <v>270</v>
      </c>
      <c r="B274" s="538" t="s">
        <v>5623</v>
      </c>
      <c r="C274" s="534">
        <v>72898</v>
      </c>
      <c r="D274" s="535" t="s">
        <v>5624</v>
      </c>
      <c r="E274" s="342" t="s">
        <v>5625</v>
      </c>
      <c r="F274" s="124" t="s">
        <v>102</v>
      </c>
      <c r="G274" s="343">
        <f t="shared" si="13"/>
        <v>2</v>
      </c>
      <c r="H274" s="344" t="s">
        <v>17</v>
      </c>
      <c r="I274" s="206">
        <f t="shared" si="14"/>
        <v>5</v>
      </c>
      <c r="J274" s="206" t="e">
        <f>+IF(#REF!="Issued",1,IF(#REF!="Not Issued",2,"Nil"))</f>
        <v>#REF!</v>
      </c>
      <c r="K274" s="206" t="s">
        <v>3992</v>
      </c>
      <c r="L274" s="345"/>
      <c r="M274" s="57"/>
    </row>
    <row r="275" spans="1:13" s="346" customFormat="1" ht="12.75" customHeight="1" x14ac:dyDescent="0.2">
      <c r="A275" s="341">
        <f t="shared" si="12"/>
        <v>271</v>
      </c>
      <c r="B275" s="538" t="s">
        <v>5626</v>
      </c>
      <c r="C275" s="534">
        <v>72899</v>
      </c>
      <c r="D275" s="535" t="s">
        <v>5627</v>
      </c>
      <c r="E275" s="342" t="s">
        <v>5628</v>
      </c>
      <c r="F275" s="124" t="s">
        <v>106</v>
      </c>
      <c r="G275" s="343">
        <f t="shared" si="13"/>
        <v>1</v>
      </c>
      <c r="H275" s="344" t="s">
        <v>17</v>
      </c>
      <c r="I275" s="206">
        <f t="shared" si="14"/>
        <v>5</v>
      </c>
      <c r="J275" s="206" t="e">
        <f>+IF(#REF!="Issued",1,IF(#REF!="Not Issued",2,"Nil"))</f>
        <v>#REF!</v>
      </c>
      <c r="K275" s="206" t="s">
        <v>4000</v>
      </c>
      <c r="L275" s="345"/>
      <c r="M275" s="57"/>
    </row>
    <row r="276" spans="1:13" s="346" customFormat="1" ht="12.75" customHeight="1" x14ac:dyDescent="0.2">
      <c r="A276" s="341">
        <f t="shared" si="12"/>
        <v>272</v>
      </c>
      <c r="B276" s="538" t="s">
        <v>5641</v>
      </c>
      <c r="C276" s="534">
        <v>72902</v>
      </c>
      <c r="D276" s="535" t="s">
        <v>5642</v>
      </c>
      <c r="E276" s="342" t="s">
        <v>5643</v>
      </c>
      <c r="F276" s="124" t="s">
        <v>106</v>
      </c>
      <c r="G276" s="343">
        <f t="shared" si="13"/>
        <v>1</v>
      </c>
      <c r="H276" s="344" t="s">
        <v>17</v>
      </c>
      <c r="I276" s="206">
        <f t="shared" si="14"/>
        <v>5</v>
      </c>
      <c r="J276" s="206" t="e">
        <f>+IF(#REF!="Issued",1,IF(#REF!="Not Issued",2,"Nil"))</f>
        <v>#REF!</v>
      </c>
      <c r="K276" s="206" t="s">
        <v>4004</v>
      </c>
      <c r="L276" s="345"/>
      <c r="M276" s="57"/>
    </row>
    <row r="277" spans="1:13" s="346" customFormat="1" ht="12.75" customHeight="1" x14ac:dyDescent="0.2">
      <c r="A277" s="341">
        <f t="shared" si="12"/>
        <v>273</v>
      </c>
      <c r="B277" s="538" t="s">
        <v>5647</v>
      </c>
      <c r="C277" s="534">
        <v>72903</v>
      </c>
      <c r="D277" s="535" t="s">
        <v>5648</v>
      </c>
      <c r="E277" s="342" t="s">
        <v>5649</v>
      </c>
      <c r="F277" s="124" t="s">
        <v>106</v>
      </c>
      <c r="G277" s="343">
        <f t="shared" si="13"/>
        <v>1</v>
      </c>
      <c r="H277" s="344" t="s">
        <v>17</v>
      </c>
      <c r="I277" s="206">
        <f t="shared" si="14"/>
        <v>5</v>
      </c>
      <c r="J277" s="206" t="e">
        <f>+IF(#REF!="Issued",1,IF(#REF!="Not Issued",2,"Nil"))</f>
        <v>#REF!</v>
      </c>
      <c r="K277" s="206" t="s">
        <v>4007</v>
      </c>
      <c r="L277" s="345"/>
      <c r="M277" s="57"/>
    </row>
    <row r="278" spans="1:13" s="346" customFormat="1" ht="12.75" customHeight="1" x14ac:dyDescent="0.2">
      <c r="A278" s="341">
        <f t="shared" si="12"/>
        <v>274</v>
      </c>
      <c r="B278" s="538" t="s">
        <v>5659</v>
      </c>
      <c r="C278" s="534">
        <v>65105</v>
      </c>
      <c r="D278" s="535" t="s">
        <v>5660</v>
      </c>
      <c r="E278" s="342" t="s">
        <v>5661</v>
      </c>
      <c r="F278" s="124" t="s">
        <v>106</v>
      </c>
      <c r="G278" s="343">
        <f t="shared" si="13"/>
        <v>1</v>
      </c>
      <c r="H278" s="344" t="s">
        <v>17</v>
      </c>
      <c r="I278" s="206">
        <f t="shared" si="14"/>
        <v>5</v>
      </c>
      <c r="J278" s="206" t="e">
        <f>+IF(#REF!="Issued",1,IF(#REF!="Not Issued",2,"Nil"))</f>
        <v>#REF!</v>
      </c>
      <c r="K278" s="206" t="s">
        <v>4010</v>
      </c>
      <c r="L278" s="345"/>
      <c r="M278" s="57"/>
    </row>
    <row r="279" spans="1:13" s="346" customFormat="1" ht="12.75" customHeight="1" x14ac:dyDescent="0.2">
      <c r="A279" s="341">
        <f t="shared" si="12"/>
        <v>275</v>
      </c>
      <c r="B279" s="538" t="s">
        <v>5668</v>
      </c>
      <c r="C279" s="534">
        <v>72908</v>
      </c>
      <c r="D279" s="535" t="s">
        <v>5669</v>
      </c>
      <c r="E279" s="342" t="s">
        <v>5670</v>
      </c>
      <c r="F279" s="124" t="s">
        <v>106</v>
      </c>
      <c r="G279" s="343">
        <f t="shared" si="13"/>
        <v>1</v>
      </c>
      <c r="H279" s="344" t="s">
        <v>17</v>
      </c>
      <c r="I279" s="206">
        <f t="shared" si="14"/>
        <v>5</v>
      </c>
      <c r="J279" s="206" t="e">
        <f>+IF(#REF!="Issued",1,IF(#REF!="Not Issued",2,"Nil"))</f>
        <v>#REF!</v>
      </c>
      <c r="K279" s="206" t="s">
        <v>4014</v>
      </c>
      <c r="L279" s="345"/>
      <c r="M279" s="57"/>
    </row>
    <row r="280" spans="1:13" s="346" customFormat="1" ht="12.75" customHeight="1" x14ac:dyDescent="0.2">
      <c r="A280" s="341">
        <f t="shared" si="12"/>
        <v>276</v>
      </c>
      <c r="B280" s="538" t="s">
        <v>5676</v>
      </c>
      <c r="C280" s="534">
        <v>73212</v>
      </c>
      <c r="D280" s="535" t="s">
        <v>5677</v>
      </c>
      <c r="E280" s="342" t="s">
        <v>5678</v>
      </c>
      <c r="F280" s="124" t="s">
        <v>102</v>
      </c>
      <c r="G280" s="343">
        <f t="shared" si="13"/>
        <v>2</v>
      </c>
      <c r="H280" s="344" t="s">
        <v>17</v>
      </c>
      <c r="I280" s="206">
        <f t="shared" si="14"/>
        <v>5</v>
      </c>
      <c r="J280" s="206" t="e">
        <f>+IF(#REF!="Issued",1,IF(#REF!="Not Issued",2,"Nil"))</f>
        <v>#REF!</v>
      </c>
      <c r="K280" s="206" t="s">
        <v>4017</v>
      </c>
      <c r="L280" s="345"/>
      <c r="M280" s="57"/>
    </row>
    <row r="281" spans="1:13" s="346" customFormat="1" ht="12.75" customHeight="1" x14ac:dyDescent="0.2">
      <c r="A281" s="341">
        <f>+'[1]BBA,BSS &amp; BS(A&amp;F) F21'!A311+1</f>
        <v>308</v>
      </c>
      <c r="B281" s="538" t="s">
        <v>5679</v>
      </c>
      <c r="C281" s="534">
        <v>72911</v>
      </c>
      <c r="D281" s="535" t="s">
        <v>5680</v>
      </c>
      <c r="E281" s="342" t="s">
        <v>5681</v>
      </c>
      <c r="F281" s="124" t="s">
        <v>106</v>
      </c>
      <c r="G281" s="343">
        <f t="shared" si="13"/>
        <v>1</v>
      </c>
      <c r="H281" s="344" t="s">
        <v>17</v>
      </c>
      <c r="I281" s="206">
        <f>+IF(H281="Incomplete",5,IF(H281="Complete",1,IF(H281="Incomplete",2,IF(H281="Left",3,IF(H281="Dropped",4,"Error")))))</f>
        <v>5</v>
      </c>
      <c r="J281" s="206" t="e">
        <f>+IF(#REF!="Issued",1,IF(#REF!="Not Issued",2,"Nil"))</f>
        <v>#REF!</v>
      </c>
      <c r="K281" s="206" t="s">
        <v>5692</v>
      </c>
      <c r="L281" s="345"/>
      <c r="M281" s="57"/>
    </row>
    <row r="282" spans="1:13" s="346" customFormat="1" ht="12.75" customHeight="1" x14ac:dyDescent="0.2">
      <c r="A282" s="341">
        <f>+'[1]BBA,BSS &amp; BS(A&amp;F) F21'!A312+1</f>
        <v>310</v>
      </c>
      <c r="B282" s="538" t="s">
        <v>5687</v>
      </c>
      <c r="C282" s="534">
        <v>72914</v>
      </c>
      <c r="D282" s="535" t="s">
        <v>5688</v>
      </c>
      <c r="E282" s="342" t="s">
        <v>5689</v>
      </c>
      <c r="F282" s="124" t="s">
        <v>106</v>
      </c>
      <c r="G282" s="343">
        <f t="shared" si="13"/>
        <v>1</v>
      </c>
      <c r="H282" s="344" t="s">
        <v>17</v>
      </c>
      <c r="I282" s="206">
        <f>+IF(H282="Incomplete",5,IF(H282="Complete",1,IF(H282="Incomplete",2,IF(H282="Left",3,IF(H282="Dropped",4,"Error")))))</f>
        <v>5</v>
      </c>
      <c r="J282" s="206" t="e">
        <f>+IF(#REF!="Issued",1,IF(#REF!="Not Issued",2,"Nil"))</f>
        <v>#REF!</v>
      </c>
      <c r="K282" s="206" t="s">
        <v>5696</v>
      </c>
      <c r="L282" s="345"/>
      <c r="M282" s="57"/>
    </row>
    <row r="283" spans="1:13" s="346" customFormat="1" ht="12.75" customHeight="1" x14ac:dyDescent="0.2">
      <c r="A283" s="341">
        <f>+A280+1</f>
        <v>277</v>
      </c>
      <c r="B283" s="538" t="s">
        <v>5697</v>
      </c>
      <c r="C283" s="534">
        <v>72915</v>
      </c>
      <c r="D283" s="535" t="s">
        <v>5698</v>
      </c>
      <c r="E283" s="342" t="s">
        <v>2409</v>
      </c>
      <c r="F283" s="124" t="s">
        <v>106</v>
      </c>
      <c r="G283" s="343">
        <f t="shared" si="13"/>
        <v>1</v>
      </c>
      <c r="H283" s="344" t="s">
        <v>17</v>
      </c>
      <c r="I283" s="206">
        <f t="shared" si="14"/>
        <v>5</v>
      </c>
      <c r="J283" s="206" t="e">
        <f>+IF(#REF!="Issued",1,IF(#REF!="Not Issued",2,"Nil"))</f>
        <v>#REF!</v>
      </c>
      <c r="K283" s="206" t="s">
        <v>4021</v>
      </c>
      <c r="L283" s="345"/>
      <c r="M283" s="57"/>
    </row>
    <row r="284" spans="1:13" ht="7.5" customHeight="1" x14ac:dyDescent="0.25">
      <c r="A284" s="280"/>
      <c r="J284" s="351"/>
      <c r="K284" s="260"/>
    </row>
    <row r="285" spans="1:13" s="354" customFormat="1" ht="16.5" thickBot="1" x14ac:dyDescent="0.3">
      <c r="A285" s="352" t="s">
        <v>5699</v>
      </c>
      <c r="B285" s="236"/>
      <c r="C285" s="353"/>
      <c r="J285" s="355"/>
      <c r="K285" s="355"/>
      <c r="L285" s="355"/>
    </row>
    <row r="286" spans="1:13" s="354" customFormat="1" x14ac:dyDescent="0.25">
      <c r="A286" s="356" t="s">
        <v>107</v>
      </c>
      <c r="B286" s="222">
        <f>+COUNTIF(G5:G283,1)</f>
        <v>142</v>
      </c>
      <c r="C286" s="357"/>
      <c r="D286" s="224" t="s">
        <v>108</v>
      </c>
      <c r="E286" s="358"/>
      <c r="F286" s="222"/>
      <c r="G286" s="222"/>
      <c r="H286" s="359">
        <f>+COUNTIF(I5:I283,1)</f>
        <v>126</v>
      </c>
      <c r="I286" s="358"/>
      <c r="J286" s="355"/>
      <c r="K286" s="355"/>
      <c r="L286" s="355"/>
    </row>
    <row r="287" spans="1:13" s="354" customFormat="1" x14ac:dyDescent="0.25">
      <c r="A287" s="360" t="s">
        <v>111</v>
      </c>
      <c r="B287" s="236">
        <f>+COUNTIF(G5:G283,2)</f>
        <v>136</v>
      </c>
      <c r="C287" s="353"/>
      <c r="D287" s="361" t="s">
        <v>17</v>
      </c>
      <c r="E287" s="355"/>
      <c r="F287" s="236"/>
      <c r="G287" s="355"/>
      <c r="H287" s="362">
        <f>+COUNTIF(I5:I283,5)</f>
        <v>153</v>
      </c>
      <c r="I287" s="355"/>
      <c r="J287" s="365"/>
      <c r="K287" s="365"/>
      <c r="L287" s="355"/>
    </row>
    <row r="288" spans="1:13" s="354" customFormat="1" ht="16.5" thickBot="1" x14ac:dyDescent="0.3">
      <c r="A288" s="366" t="s">
        <v>0</v>
      </c>
      <c r="B288" s="254">
        <f>SUM(B286:B287)</f>
        <v>278</v>
      </c>
      <c r="C288" s="367"/>
      <c r="D288" s="248" t="s">
        <v>0</v>
      </c>
      <c r="E288" s="368"/>
      <c r="F288" s="254"/>
      <c r="G288" s="369"/>
      <c r="H288" s="283">
        <f>SUM(H286:H287)</f>
        <v>279</v>
      </c>
      <c r="I288" s="368"/>
      <c r="J288" s="355"/>
      <c r="K288" s="355"/>
      <c r="L288" s="355"/>
    </row>
    <row r="289" spans="1:13" x14ac:dyDescent="0.25">
      <c r="E289" s="370"/>
    </row>
    <row r="290" spans="1:13" x14ac:dyDescent="0.25">
      <c r="A290" s="363"/>
      <c r="B290" s="236"/>
      <c r="C290" s="353"/>
      <c r="D290" s="256"/>
      <c r="E290" s="355"/>
      <c r="F290" s="236"/>
      <c r="G290" s="365"/>
      <c r="H290" s="286"/>
      <c r="I290" s="355"/>
    </row>
    <row r="291" spans="1:13" ht="32.25" thickBot="1" x14ac:dyDescent="0.65">
      <c r="A291" s="541" t="s">
        <v>5700</v>
      </c>
      <c r="B291" s="541"/>
      <c r="C291" s="541"/>
      <c r="D291" s="541"/>
      <c r="E291" s="541"/>
      <c r="F291" s="541"/>
      <c r="G291" s="541"/>
      <c r="H291" s="541"/>
      <c r="I291" s="541"/>
      <c r="J291" s="541"/>
      <c r="K291" s="541"/>
      <c r="L291" s="541"/>
    </row>
    <row r="292" spans="1:13" s="381" customFormat="1" ht="32.25" thickBot="1" x14ac:dyDescent="0.3">
      <c r="A292" s="371" t="s">
        <v>79</v>
      </c>
      <c r="B292" s="372" t="s">
        <v>80</v>
      </c>
      <c r="C292" s="373" t="s">
        <v>81</v>
      </c>
      <c r="D292" s="374" t="s">
        <v>82</v>
      </c>
      <c r="E292" s="375" t="s">
        <v>83</v>
      </c>
      <c r="F292" s="376" t="s">
        <v>274</v>
      </c>
      <c r="G292" s="376"/>
      <c r="H292" s="377" t="s">
        <v>275</v>
      </c>
      <c r="I292" s="377"/>
      <c r="J292" s="378" t="s">
        <v>89</v>
      </c>
      <c r="K292" s="379"/>
      <c r="L292" s="380" t="s">
        <v>92</v>
      </c>
    </row>
    <row r="293" spans="1:13" ht="15.75" customHeight="1" x14ac:dyDescent="0.2">
      <c r="A293" s="341">
        <v>1</v>
      </c>
      <c r="B293" s="538" t="s">
        <v>4378</v>
      </c>
      <c r="C293" s="534">
        <v>73134</v>
      </c>
      <c r="D293" s="535" t="s">
        <v>5701</v>
      </c>
      <c r="E293" s="342" t="s">
        <v>4316</v>
      </c>
      <c r="F293" s="124" t="s">
        <v>102</v>
      </c>
      <c r="G293" s="343">
        <f t="shared" ref="G293:G322" si="15">+IF(F293="M",1,IF(F293="f",2,IF(F293="Civ",3,"Error")))</f>
        <v>2</v>
      </c>
      <c r="H293" s="344" t="s">
        <v>108</v>
      </c>
      <c r="I293" s="206">
        <f t="shared" ref="I293:I322" si="16">+IF(H293="Incomplete",5,IF(H293="Complete",1,IF(H293="Incomplete",2,IF(H293="Left",3,IF(H293="Dropped",4,"Error")))))</f>
        <v>1</v>
      </c>
      <c r="J293" s="206" t="e">
        <f>+IF(#REF!="Issued",1,IF(#REF!="Not Issued",2,"Nil"))</f>
        <v>#REF!</v>
      </c>
      <c r="K293" s="206" t="s">
        <v>4154</v>
      </c>
      <c r="L293" s="345"/>
      <c r="M293" s="57" t="s">
        <v>4168</v>
      </c>
    </row>
    <row r="294" spans="1:13" ht="15.75" customHeight="1" x14ac:dyDescent="0.2">
      <c r="A294" s="341">
        <v>2</v>
      </c>
      <c r="B294" s="538" t="s">
        <v>5702</v>
      </c>
      <c r="C294" s="534">
        <v>73260</v>
      </c>
      <c r="D294" s="535" t="s">
        <v>5703</v>
      </c>
      <c r="E294" s="342" t="s">
        <v>5704</v>
      </c>
      <c r="F294" s="124" t="s">
        <v>106</v>
      </c>
      <c r="G294" s="343">
        <f t="shared" si="15"/>
        <v>1</v>
      </c>
      <c r="H294" s="344" t="s">
        <v>108</v>
      </c>
      <c r="I294" s="206">
        <f t="shared" si="16"/>
        <v>1</v>
      </c>
      <c r="J294" s="206" t="e">
        <f>+IF(#REF!="Issued",1,IF(#REF!="Not Issued",2,"Nil"))</f>
        <v>#REF!</v>
      </c>
      <c r="K294" s="206" t="s">
        <v>4155</v>
      </c>
      <c r="L294" s="345"/>
      <c r="M294" s="57" t="s">
        <v>4172</v>
      </c>
    </row>
    <row r="295" spans="1:13" ht="15.75" customHeight="1" x14ac:dyDescent="0.2">
      <c r="A295" s="341">
        <f t="shared" ref="A295:A322" si="17">+A294+1</f>
        <v>3</v>
      </c>
      <c r="B295" s="538" t="s">
        <v>5705</v>
      </c>
      <c r="C295" s="534">
        <v>73135</v>
      </c>
      <c r="D295" s="535" t="s">
        <v>5706</v>
      </c>
      <c r="E295" s="342" t="s">
        <v>5707</v>
      </c>
      <c r="F295" s="124" t="s">
        <v>102</v>
      </c>
      <c r="G295" s="343">
        <f t="shared" si="15"/>
        <v>2</v>
      </c>
      <c r="H295" s="344" t="s">
        <v>108</v>
      </c>
      <c r="I295" s="206">
        <f t="shared" si="16"/>
        <v>1</v>
      </c>
      <c r="J295" s="206" t="e">
        <f>+IF(#REF!="Issued",1,IF(#REF!="Not Issued",2,"Nil"))</f>
        <v>#REF!</v>
      </c>
      <c r="K295" s="206" t="s">
        <v>4156</v>
      </c>
      <c r="L295" s="345"/>
      <c r="M295" s="57" t="s">
        <v>4176</v>
      </c>
    </row>
    <row r="296" spans="1:13" ht="15.75" customHeight="1" x14ac:dyDescent="0.2">
      <c r="A296" s="341">
        <f t="shared" si="17"/>
        <v>4</v>
      </c>
      <c r="B296" s="538" t="s">
        <v>5720</v>
      </c>
      <c r="C296" s="534">
        <v>73264</v>
      </c>
      <c r="D296" s="535" t="s">
        <v>5721</v>
      </c>
      <c r="E296" s="342" t="s">
        <v>5722</v>
      </c>
      <c r="F296" s="124" t="s">
        <v>102</v>
      </c>
      <c r="G296" s="343">
        <f t="shared" si="15"/>
        <v>2</v>
      </c>
      <c r="H296" s="344" t="s">
        <v>108</v>
      </c>
      <c r="I296" s="206">
        <f t="shared" si="16"/>
        <v>1</v>
      </c>
      <c r="J296" s="206" t="e">
        <f>+IF(#REF!="Issued",1,IF(#REF!="Not Issued",2,"Nil"))</f>
        <v>#REF!</v>
      </c>
      <c r="K296" s="206" t="s">
        <v>4157</v>
      </c>
      <c r="L296" s="345"/>
      <c r="M296" s="57" t="s">
        <v>4179</v>
      </c>
    </row>
    <row r="297" spans="1:13" ht="15.75" customHeight="1" x14ac:dyDescent="0.2">
      <c r="A297" s="341">
        <f t="shared" si="17"/>
        <v>5</v>
      </c>
      <c r="B297" s="538" t="s">
        <v>5743</v>
      </c>
      <c r="C297" s="534">
        <v>73269</v>
      </c>
      <c r="D297" s="535" t="s">
        <v>5744</v>
      </c>
      <c r="E297" s="342" t="s">
        <v>5745</v>
      </c>
      <c r="F297" s="124" t="s">
        <v>106</v>
      </c>
      <c r="G297" s="343">
        <f t="shared" si="15"/>
        <v>1</v>
      </c>
      <c r="H297" s="344" t="s">
        <v>108</v>
      </c>
      <c r="I297" s="206">
        <f t="shared" si="16"/>
        <v>1</v>
      </c>
      <c r="J297" s="206" t="e">
        <f>+IF(#REF!="Issued",1,IF(#REF!="Not Issued",2,"Nil"))</f>
        <v>#REF!</v>
      </c>
      <c r="K297" s="206" t="s">
        <v>4158</v>
      </c>
      <c r="L297" s="345"/>
      <c r="M297" s="57" t="s">
        <v>4183</v>
      </c>
    </row>
    <row r="298" spans="1:13" ht="15.75" customHeight="1" x14ac:dyDescent="0.2">
      <c r="A298" s="341">
        <f t="shared" si="17"/>
        <v>6</v>
      </c>
      <c r="B298" s="538" t="s">
        <v>5758</v>
      </c>
      <c r="C298" s="534">
        <v>56568</v>
      </c>
      <c r="D298" s="535" t="s">
        <v>5759</v>
      </c>
      <c r="E298" s="342" t="s">
        <v>5760</v>
      </c>
      <c r="F298" s="124" t="s">
        <v>102</v>
      </c>
      <c r="G298" s="343">
        <f t="shared" si="15"/>
        <v>2</v>
      </c>
      <c r="H298" s="344" t="s">
        <v>108</v>
      </c>
      <c r="I298" s="206">
        <f t="shared" si="16"/>
        <v>1</v>
      </c>
      <c r="J298" s="206" t="e">
        <f>+IF(#REF!="Issued",1,IF(#REF!="Not Issued",2,"Nil"))</f>
        <v>#REF!</v>
      </c>
      <c r="K298" s="206" t="s">
        <v>4187</v>
      </c>
      <c r="L298" s="345"/>
      <c r="M298" s="57" t="s">
        <v>4188</v>
      </c>
    </row>
    <row r="299" spans="1:13" ht="15.75" customHeight="1" x14ac:dyDescent="0.2">
      <c r="A299" s="341">
        <f t="shared" si="17"/>
        <v>7</v>
      </c>
      <c r="B299" s="538" t="s">
        <v>5771</v>
      </c>
      <c r="C299" s="534">
        <v>71640</v>
      </c>
      <c r="D299" s="535" t="s">
        <v>5772</v>
      </c>
      <c r="E299" s="342" t="s">
        <v>5773</v>
      </c>
      <c r="F299" s="124" t="s">
        <v>106</v>
      </c>
      <c r="G299" s="343">
        <f t="shared" si="15"/>
        <v>1</v>
      </c>
      <c r="H299" s="344" t="s">
        <v>108</v>
      </c>
      <c r="I299" s="206">
        <f t="shared" si="16"/>
        <v>1</v>
      </c>
      <c r="J299" s="206" t="e">
        <f>+IF(#REF!="Issued",1,IF(#REF!="Not Issued",2,"Nil"))</f>
        <v>#REF!</v>
      </c>
      <c r="K299" s="206" t="s">
        <v>4159</v>
      </c>
      <c r="L299" s="345"/>
      <c r="M299" s="57" t="s">
        <v>4191</v>
      </c>
    </row>
    <row r="300" spans="1:13" ht="15.75" customHeight="1" x14ac:dyDescent="0.2">
      <c r="A300" s="341">
        <f t="shared" si="17"/>
        <v>8</v>
      </c>
      <c r="B300" s="538" t="s">
        <v>5708</v>
      </c>
      <c r="C300" s="534">
        <v>73261</v>
      </c>
      <c r="D300" s="535" t="s">
        <v>5709</v>
      </c>
      <c r="E300" s="342" t="s">
        <v>5710</v>
      </c>
      <c r="F300" s="124" t="s">
        <v>102</v>
      </c>
      <c r="G300" s="343">
        <f t="shared" si="15"/>
        <v>2</v>
      </c>
      <c r="H300" s="344" t="s">
        <v>17</v>
      </c>
      <c r="I300" s="206">
        <f t="shared" si="16"/>
        <v>5</v>
      </c>
      <c r="J300" s="206" t="e">
        <f>+IF(#REF!="Issued",1,IF(#REF!="Not Issued",2,"Nil"))</f>
        <v>#REF!</v>
      </c>
      <c r="K300" s="206" t="s">
        <v>4160</v>
      </c>
      <c r="L300" s="345"/>
      <c r="M300" s="57" t="s">
        <v>4195</v>
      </c>
    </row>
    <row r="301" spans="1:13" ht="15.75" customHeight="1" x14ac:dyDescent="0.2">
      <c r="A301" s="341">
        <f t="shared" si="17"/>
        <v>9</v>
      </c>
      <c r="B301" s="538" t="s">
        <v>5711</v>
      </c>
      <c r="C301" s="534">
        <v>73262</v>
      </c>
      <c r="D301" s="535" t="s">
        <v>5712</v>
      </c>
      <c r="E301" s="342" t="s">
        <v>5713</v>
      </c>
      <c r="F301" s="124" t="s">
        <v>102</v>
      </c>
      <c r="G301" s="343">
        <f t="shared" si="15"/>
        <v>2</v>
      </c>
      <c r="H301" s="344" t="s">
        <v>17</v>
      </c>
      <c r="I301" s="206">
        <f t="shared" si="16"/>
        <v>5</v>
      </c>
      <c r="J301" s="206" t="e">
        <f>+IF(#REF!="Issued",1,IF(#REF!="Not Issued",2,"Nil"))</f>
        <v>#REF!</v>
      </c>
      <c r="K301" s="206" t="s">
        <v>4161</v>
      </c>
      <c r="L301" s="345"/>
      <c r="M301" s="57" t="s">
        <v>4199</v>
      </c>
    </row>
    <row r="302" spans="1:13" ht="15.75" customHeight="1" x14ac:dyDescent="0.2">
      <c r="A302" s="341">
        <f t="shared" si="17"/>
        <v>10</v>
      </c>
      <c r="B302" s="538" t="s">
        <v>5714</v>
      </c>
      <c r="C302" s="534">
        <v>73136</v>
      </c>
      <c r="D302" s="535" t="s">
        <v>5715</v>
      </c>
      <c r="E302" s="342" t="s">
        <v>5716</v>
      </c>
      <c r="F302" s="124" t="s">
        <v>102</v>
      </c>
      <c r="G302" s="343">
        <f t="shared" si="15"/>
        <v>2</v>
      </c>
      <c r="H302" s="344" t="s">
        <v>17</v>
      </c>
      <c r="I302" s="206">
        <f t="shared" si="16"/>
        <v>5</v>
      </c>
      <c r="J302" s="206" t="e">
        <f>+IF(#REF!="Issued",1,IF(#REF!="Not Issued",2,"Nil"))</f>
        <v>#REF!</v>
      </c>
      <c r="K302" s="206" t="s">
        <v>4163</v>
      </c>
      <c r="L302" s="345"/>
      <c r="M302" s="57" t="s">
        <v>4203</v>
      </c>
    </row>
    <row r="303" spans="1:13" ht="15.75" customHeight="1" x14ac:dyDescent="0.2">
      <c r="A303" s="341">
        <f t="shared" si="17"/>
        <v>11</v>
      </c>
      <c r="B303" s="538" t="s">
        <v>5717</v>
      </c>
      <c r="C303" s="534">
        <v>73263</v>
      </c>
      <c r="D303" s="535" t="s">
        <v>5718</v>
      </c>
      <c r="E303" s="342" t="s">
        <v>5719</v>
      </c>
      <c r="F303" s="124" t="s">
        <v>102</v>
      </c>
      <c r="G303" s="343">
        <f t="shared" si="15"/>
        <v>2</v>
      </c>
      <c r="H303" s="344" t="s">
        <v>17</v>
      </c>
      <c r="I303" s="206">
        <f t="shared" si="16"/>
        <v>5</v>
      </c>
      <c r="J303" s="206" t="e">
        <f>+IF(#REF!="Issued",1,IF(#REF!="Not Issued",2,"Nil"))</f>
        <v>#REF!</v>
      </c>
      <c r="K303" s="206" t="s">
        <v>4207</v>
      </c>
      <c r="L303" s="345"/>
      <c r="M303" s="57" t="s">
        <v>4208</v>
      </c>
    </row>
    <row r="304" spans="1:13" ht="15.75" customHeight="1" x14ac:dyDescent="0.2">
      <c r="A304" s="341">
        <f t="shared" si="17"/>
        <v>12</v>
      </c>
      <c r="B304" s="538" t="s">
        <v>5723</v>
      </c>
      <c r="C304" s="534">
        <v>73265</v>
      </c>
      <c r="D304" s="535" t="s">
        <v>2175</v>
      </c>
      <c r="E304" s="342" t="s">
        <v>5724</v>
      </c>
      <c r="F304" s="124" t="s">
        <v>106</v>
      </c>
      <c r="G304" s="343">
        <f t="shared" si="15"/>
        <v>1</v>
      </c>
      <c r="H304" s="344" t="s">
        <v>17</v>
      </c>
      <c r="I304" s="206">
        <f t="shared" si="16"/>
        <v>5</v>
      </c>
      <c r="J304" s="206" t="e">
        <f>+IF(#REF!="Issued",1,IF(#REF!="Not Issued",2,"Nil"))</f>
        <v>#REF!</v>
      </c>
      <c r="K304" s="206" t="s">
        <v>4212</v>
      </c>
      <c r="L304" s="345"/>
      <c r="M304" s="57" t="s">
        <v>4213</v>
      </c>
    </row>
    <row r="305" spans="1:13" ht="15.75" customHeight="1" x14ac:dyDescent="0.2">
      <c r="A305" s="341">
        <f t="shared" si="17"/>
        <v>13</v>
      </c>
      <c r="B305" s="538" t="s">
        <v>5725</v>
      </c>
      <c r="C305" s="534">
        <v>73266</v>
      </c>
      <c r="D305" s="535" t="s">
        <v>5726</v>
      </c>
      <c r="E305" s="342" t="s">
        <v>3660</v>
      </c>
      <c r="F305" s="124" t="s">
        <v>102</v>
      </c>
      <c r="G305" s="343">
        <f t="shared" si="15"/>
        <v>2</v>
      </c>
      <c r="H305" s="344" t="s">
        <v>17</v>
      </c>
      <c r="I305" s="206">
        <f t="shared" si="16"/>
        <v>5</v>
      </c>
      <c r="J305" s="206" t="e">
        <f>+IF(#REF!="Issued",1,IF(#REF!="Not Issued",2,"Nil"))</f>
        <v>#REF!</v>
      </c>
      <c r="K305" s="206" t="s">
        <v>4217</v>
      </c>
      <c r="L305" s="345"/>
      <c r="M305" s="57" t="s">
        <v>4218</v>
      </c>
    </row>
    <row r="306" spans="1:13" ht="15.75" customHeight="1" x14ac:dyDescent="0.2">
      <c r="A306" s="341">
        <f t="shared" si="17"/>
        <v>14</v>
      </c>
      <c r="B306" s="538" t="s">
        <v>5727</v>
      </c>
      <c r="C306" s="534">
        <v>73267</v>
      </c>
      <c r="D306" s="535" t="s">
        <v>5728</v>
      </c>
      <c r="E306" s="342" t="s">
        <v>1491</v>
      </c>
      <c r="F306" s="124" t="s">
        <v>106</v>
      </c>
      <c r="G306" s="343">
        <f t="shared" si="15"/>
        <v>1</v>
      </c>
      <c r="H306" s="344" t="s">
        <v>17</v>
      </c>
      <c r="I306" s="206">
        <f t="shared" si="16"/>
        <v>5</v>
      </c>
      <c r="J306" s="206" t="e">
        <f>+IF(#REF!="Issued",1,IF(#REF!="Not Issued",2,"Nil"))</f>
        <v>#REF!</v>
      </c>
      <c r="K306" s="206" t="s">
        <v>4221</v>
      </c>
      <c r="L306" s="345"/>
      <c r="M306" s="57" t="s">
        <v>4222</v>
      </c>
    </row>
    <row r="307" spans="1:13" ht="15.75" customHeight="1" x14ac:dyDescent="0.2">
      <c r="A307" s="341">
        <f t="shared" si="17"/>
        <v>15</v>
      </c>
      <c r="B307" s="538" t="s">
        <v>5729</v>
      </c>
      <c r="C307" s="534">
        <v>73268</v>
      </c>
      <c r="D307" s="535" t="s">
        <v>5730</v>
      </c>
      <c r="E307" s="342" t="s">
        <v>5731</v>
      </c>
      <c r="F307" s="124" t="s">
        <v>102</v>
      </c>
      <c r="G307" s="343">
        <f t="shared" si="15"/>
        <v>2</v>
      </c>
      <c r="H307" s="344" t="s">
        <v>17</v>
      </c>
      <c r="I307" s="206">
        <f t="shared" si="16"/>
        <v>5</v>
      </c>
      <c r="J307" s="206" t="e">
        <f>+IF(#REF!="Issued",1,IF(#REF!="Not Issued",2,"Nil"))</f>
        <v>#REF!</v>
      </c>
      <c r="K307" s="206" t="s">
        <v>4226</v>
      </c>
      <c r="L307" s="345"/>
      <c r="M307" s="57" t="s">
        <v>4227</v>
      </c>
    </row>
    <row r="308" spans="1:13" ht="15.75" customHeight="1" x14ac:dyDescent="0.2">
      <c r="A308" s="341">
        <f t="shared" si="17"/>
        <v>16</v>
      </c>
      <c r="B308" s="538" t="s">
        <v>5732</v>
      </c>
      <c r="C308" s="534">
        <v>73137</v>
      </c>
      <c r="D308" s="535" t="s">
        <v>5733</v>
      </c>
      <c r="E308" s="342" t="s">
        <v>732</v>
      </c>
      <c r="F308" s="124" t="s">
        <v>106</v>
      </c>
      <c r="G308" s="343">
        <f t="shared" si="15"/>
        <v>1</v>
      </c>
      <c r="H308" s="344" t="s">
        <v>17</v>
      </c>
      <c r="I308" s="206">
        <f t="shared" si="16"/>
        <v>5</v>
      </c>
      <c r="J308" s="206" t="e">
        <f>+IF(#REF!="Issued",1,IF(#REF!="Not Issued",2,"Nil"))</f>
        <v>#REF!</v>
      </c>
      <c r="K308" s="206" t="s">
        <v>4231</v>
      </c>
      <c r="L308" s="345"/>
      <c r="M308" s="57" t="s">
        <v>4232</v>
      </c>
    </row>
    <row r="309" spans="1:13" ht="15.75" customHeight="1" x14ac:dyDescent="0.2">
      <c r="A309" s="341">
        <f t="shared" si="17"/>
        <v>17</v>
      </c>
      <c r="B309" s="538" t="s">
        <v>5734</v>
      </c>
      <c r="C309" s="534">
        <v>73138</v>
      </c>
      <c r="D309" s="535" t="s">
        <v>5735</v>
      </c>
      <c r="E309" s="342" t="s">
        <v>5736</v>
      </c>
      <c r="F309" s="124" t="s">
        <v>102</v>
      </c>
      <c r="G309" s="343">
        <f t="shared" si="15"/>
        <v>2</v>
      </c>
      <c r="H309" s="344" t="s">
        <v>17</v>
      </c>
      <c r="I309" s="206">
        <f t="shared" si="16"/>
        <v>5</v>
      </c>
      <c r="J309" s="206" t="e">
        <f>+IF(#REF!="Issued",1,IF(#REF!="Not Issued",2,"Nil"))</f>
        <v>#REF!</v>
      </c>
      <c r="K309" s="206" t="s">
        <v>4236</v>
      </c>
      <c r="L309" s="345"/>
      <c r="M309" s="57" t="s">
        <v>4237</v>
      </c>
    </row>
    <row r="310" spans="1:13" ht="15.75" customHeight="1" x14ac:dyDescent="0.2">
      <c r="A310" s="341">
        <f t="shared" si="17"/>
        <v>18</v>
      </c>
      <c r="B310" s="538" t="s">
        <v>5737</v>
      </c>
      <c r="C310" s="534">
        <v>73139</v>
      </c>
      <c r="D310" s="535" t="s">
        <v>5738</v>
      </c>
      <c r="E310" s="342" t="s">
        <v>5739</v>
      </c>
      <c r="F310" s="124" t="s">
        <v>102</v>
      </c>
      <c r="G310" s="343">
        <f t="shared" si="15"/>
        <v>2</v>
      </c>
      <c r="H310" s="344" t="s">
        <v>17</v>
      </c>
      <c r="I310" s="206">
        <f t="shared" si="16"/>
        <v>5</v>
      </c>
      <c r="J310" s="206" t="e">
        <f>+IF(#REF!="Issued",1,IF(#REF!="Not Issued",2,"Nil"))</f>
        <v>#REF!</v>
      </c>
      <c r="K310" s="206" t="s">
        <v>4241</v>
      </c>
      <c r="L310" s="345"/>
      <c r="M310" s="57" t="s">
        <v>4242</v>
      </c>
    </row>
    <row r="311" spans="1:13" ht="15.75" customHeight="1" x14ac:dyDescent="0.2">
      <c r="A311" s="341">
        <f t="shared" si="17"/>
        <v>19</v>
      </c>
      <c r="B311" s="538" t="s">
        <v>5740</v>
      </c>
      <c r="C311" s="534">
        <v>73140</v>
      </c>
      <c r="D311" s="535" t="s">
        <v>5741</v>
      </c>
      <c r="E311" s="342" t="s">
        <v>5742</v>
      </c>
      <c r="F311" s="124" t="s">
        <v>106</v>
      </c>
      <c r="G311" s="343">
        <f t="shared" si="15"/>
        <v>1</v>
      </c>
      <c r="H311" s="344" t="s">
        <v>17</v>
      </c>
      <c r="I311" s="206">
        <f t="shared" si="16"/>
        <v>5</v>
      </c>
      <c r="J311" s="206" t="e">
        <f>+IF(#REF!="Issued",1,IF(#REF!="Not Issued",2,"Nil"))</f>
        <v>#REF!</v>
      </c>
      <c r="K311" s="206" t="s">
        <v>4246</v>
      </c>
      <c r="L311" s="345"/>
      <c r="M311" s="57" t="s">
        <v>4247</v>
      </c>
    </row>
    <row r="312" spans="1:13" ht="15.75" customHeight="1" x14ac:dyDescent="0.2">
      <c r="A312" s="341">
        <f t="shared" si="17"/>
        <v>20</v>
      </c>
      <c r="B312" s="538" t="s">
        <v>5746</v>
      </c>
      <c r="C312" s="534">
        <v>73270</v>
      </c>
      <c r="D312" s="535" t="s">
        <v>5747</v>
      </c>
      <c r="E312" s="342" t="s">
        <v>5748</v>
      </c>
      <c r="F312" s="124" t="s">
        <v>102</v>
      </c>
      <c r="G312" s="343">
        <f t="shared" si="15"/>
        <v>2</v>
      </c>
      <c r="H312" s="344" t="s">
        <v>17</v>
      </c>
      <c r="I312" s="206">
        <f t="shared" si="16"/>
        <v>5</v>
      </c>
      <c r="J312" s="206" t="e">
        <f>+IF(#REF!="Issued",1,IF(#REF!="Not Issued",2,"Nil"))</f>
        <v>#REF!</v>
      </c>
      <c r="K312" s="206" t="s">
        <v>4251</v>
      </c>
      <c r="L312" s="345"/>
      <c r="M312" s="57" t="s">
        <v>4252</v>
      </c>
    </row>
    <row r="313" spans="1:13" ht="15.75" customHeight="1" x14ac:dyDescent="0.2">
      <c r="A313" s="341">
        <f t="shared" si="17"/>
        <v>21</v>
      </c>
      <c r="B313" s="538" t="s">
        <v>5749</v>
      </c>
      <c r="C313" s="534">
        <v>73142</v>
      </c>
      <c r="D313" s="535" t="s">
        <v>5750</v>
      </c>
      <c r="E313" s="342" t="s">
        <v>5751</v>
      </c>
      <c r="F313" s="124" t="s">
        <v>102</v>
      </c>
      <c r="G313" s="343">
        <f t="shared" si="15"/>
        <v>2</v>
      </c>
      <c r="H313" s="344" t="s">
        <v>17</v>
      </c>
      <c r="I313" s="206">
        <f t="shared" si="16"/>
        <v>5</v>
      </c>
      <c r="J313" s="206" t="e">
        <f>+IF(#REF!="Issued",1,IF(#REF!="Not Issued",2,"Nil"))</f>
        <v>#REF!</v>
      </c>
      <c r="K313" s="206" t="s">
        <v>4256</v>
      </c>
      <c r="L313" s="345"/>
      <c r="M313" s="57" t="s">
        <v>4257</v>
      </c>
    </row>
    <row r="314" spans="1:13" ht="15.75" customHeight="1" x14ac:dyDescent="0.2">
      <c r="A314" s="341">
        <f t="shared" si="17"/>
        <v>22</v>
      </c>
      <c r="B314" s="538" t="s">
        <v>5752</v>
      </c>
      <c r="C314" s="534">
        <v>73271</v>
      </c>
      <c r="D314" s="535" t="s">
        <v>5753</v>
      </c>
      <c r="E314" s="342" t="s">
        <v>5754</v>
      </c>
      <c r="F314" s="124" t="s">
        <v>106</v>
      </c>
      <c r="G314" s="343">
        <f t="shared" si="15"/>
        <v>1</v>
      </c>
      <c r="H314" s="344" t="s">
        <v>17</v>
      </c>
      <c r="I314" s="206">
        <f t="shared" si="16"/>
        <v>5</v>
      </c>
      <c r="J314" s="206" t="e">
        <f>+IF(#REF!="Issued",1,IF(#REF!="Not Issued",2,"Nil"))</f>
        <v>#REF!</v>
      </c>
      <c r="K314" s="206" t="s">
        <v>4261</v>
      </c>
      <c r="L314" s="345"/>
      <c r="M314" s="57" t="s">
        <v>4262</v>
      </c>
    </row>
    <row r="315" spans="1:13" ht="15.75" customHeight="1" x14ac:dyDescent="0.2">
      <c r="A315" s="341">
        <f t="shared" si="17"/>
        <v>23</v>
      </c>
      <c r="B315" s="538" t="s">
        <v>5755</v>
      </c>
      <c r="C315" s="534">
        <v>73272</v>
      </c>
      <c r="D315" s="535" t="s">
        <v>5756</v>
      </c>
      <c r="E315" s="342" t="s">
        <v>5757</v>
      </c>
      <c r="F315" s="124" t="s">
        <v>102</v>
      </c>
      <c r="G315" s="343">
        <f t="shared" si="15"/>
        <v>2</v>
      </c>
      <c r="H315" s="344" t="s">
        <v>17</v>
      </c>
      <c r="I315" s="206">
        <f t="shared" si="16"/>
        <v>5</v>
      </c>
      <c r="J315" s="206" t="e">
        <f>+IF(#REF!="Issued",1,IF(#REF!="Not Issued",2,"Nil"))</f>
        <v>#REF!</v>
      </c>
      <c r="K315" s="206" t="s">
        <v>4266</v>
      </c>
      <c r="L315" s="345"/>
      <c r="M315" s="57" t="s">
        <v>4267</v>
      </c>
    </row>
    <row r="316" spans="1:13" ht="15.75" customHeight="1" x14ac:dyDescent="0.2">
      <c r="A316" s="341">
        <f t="shared" si="17"/>
        <v>24</v>
      </c>
      <c r="B316" s="538" t="s">
        <v>5761</v>
      </c>
      <c r="C316" s="534">
        <v>73273</v>
      </c>
      <c r="D316" s="535" t="s">
        <v>5762</v>
      </c>
      <c r="E316" s="342" t="s">
        <v>5763</v>
      </c>
      <c r="F316" s="124" t="s">
        <v>102</v>
      </c>
      <c r="G316" s="343">
        <f t="shared" si="15"/>
        <v>2</v>
      </c>
      <c r="H316" s="344" t="s">
        <v>17</v>
      </c>
      <c r="I316" s="206">
        <f t="shared" si="16"/>
        <v>5</v>
      </c>
      <c r="J316" s="206" t="e">
        <f>+IF(#REF!="Issued",1,IF(#REF!="Not Issued",2,"Nil"))</f>
        <v>#REF!</v>
      </c>
      <c r="K316" s="206" t="s">
        <v>4271</v>
      </c>
      <c r="L316" s="345"/>
      <c r="M316" s="57" t="s">
        <v>4272</v>
      </c>
    </row>
    <row r="317" spans="1:13" ht="15.75" customHeight="1" x14ac:dyDescent="0.2">
      <c r="A317" s="341">
        <f t="shared" si="17"/>
        <v>25</v>
      </c>
      <c r="B317" s="538" t="s">
        <v>5764</v>
      </c>
      <c r="C317" s="534">
        <v>73274</v>
      </c>
      <c r="D317" s="535" t="s">
        <v>5765</v>
      </c>
      <c r="E317" s="342" t="s">
        <v>5766</v>
      </c>
      <c r="F317" s="124" t="s">
        <v>102</v>
      </c>
      <c r="G317" s="343">
        <f t="shared" si="15"/>
        <v>2</v>
      </c>
      <c r="H317" s="344" t="s">
        <v>17</v>
      </c>
      <c r="I317" s="206">
        <f t="shared" si="16"/>
        <v>5</v>
      </c>
      <c r="J317" s="206" t="e">
        <f>+IF(#REF!="Issued",1,IF(#REF!="Not Issued",2,"Nil"))</f>
        <v>#REF!</v>
      </c>
      <c r="K317" s="206" t="s">
        <v>4276</v>
      </c>
      <c r="L317" s="345"/>
      <c r="M317" s="57" t="s">
        <v>4277</v>
      </c>
    </row>
    <row r="318" spans="1:13" ht="15.75" customHeight="1" x14ac:dyDescent="0.2">
      <c r="A318" s="341">
        <f t="shared" si="17"/>
        <v>26</v>
      </c>
      <c r="B318" s="538" t="s">
        <v>5767</v>
      </c>
      <c r="C318" s="534">
        <v>73275</v>
      </c>
      <c r="D318" s="535" t="s">
        <v>5768</v>
      </c>
      <c r="E318" s="342" t="s">
        <v>5769</v>
      </c>
      <c r="F318" s="124" t="s">
        <v>102</v>
      </c>
      <c r="G318" s="343">
        <f t="shared" si="15"/>
        <v>2</v>
      </c>
      <c r="H318" s="344" t="s">
        <v>17</v>
      </c>
      <c r="I318" s="206">
        <f t="shared" si="16"/>
        <v>5</v>
      </c>
      <c r="J318" s="206" t="e">
        <f>+IF(#REF!="Issued",1,IF(#REF!="Not Issued",2,"Nil"))</f>
        <v>#REF!</v>
      </c>
      <c r="K318" s="206" t="s">
        <v>4281</v>
      </c>
      <c r="L318" s="345"/>
      <c r="M318" s="57" t="s">
        <v>4282</v>
      </c>
    </row>
    <row r="319" spans="1:13" ht="15.75" customHeight="1" x14ac:dyDescent="0.2">
      <c r="A319" s="341">
        <f t="shared" si="17"/>
        <v>27</v>
      </c>
      <c r="B319" s="538" t="s">
        <v>5770</v>
      </c>
      <c r="C319" s="534">
        <v>69761</v>
      </c>
      <c r="D319" s="535" t="s">
        <v>2937</v>
      </c>
      <c r="E319" s="342" t="s">
        <v>2938</v>
      </c>
      <c r="F319" s="124" t="s">
        <v>106</v>
      </c>
      <c r="G319" s="343">
        <f t="shared" si="15"/>
        <v>1</v>
      </c>
      <c r="H319" s="344" t="s">
        <v>17</v>
      </c>
      <c r="I319" s="206">
        <f t="shared" si="16"/>
        <v>5</v>
      </c>
      <c r="J319" s="206" t="e">
        <f>+IF(#REF!="Issued",1,IF(#REF!="Not Issued",2,"Nil"))</f>
        <v>#REF!</v>
      </c>
      <c r="K319" s="206" t="s">
        <v>4285</v>
      </c>
      <c r="L319" s="345"/>
      <c r="M319" s="57"/>
    </row>
    <row r="320" spans="1:13" ht="15.75" customHeight="1" x14ac:dyDescent="0.2">
      <c r="A320" s="341">
        <f t="shared" si="17"/>
        <v>28</v>
      </c>
      <c r="B320" s="538" t="s">
        <v>5774</v>
      </c>
      <c r="C320" s="534">
        <v>73277</v>
      </c>
      <c r="D320" s="535" t="s">
        <v>5775</v>
      </c>
      <c r="E320" s="342" t="s">
        <v>5776</v>
      </c>
      <c r="F320" s="124" t="s">
        <v>106</v>
      </c>
      <c r="G320" s="343">
        <f t="shared" si="15"/>
        <v>1</v>
      </c>
      <c r="H320" s="344" t="s">
        <v>17</v>
      </c>
      <c r="I320" s="206">
        <f t="shared" si="16"/>
        <v>5</v>
      </c>
      <c r="J320" s="206" t="e">
        <f>+IF(#REF!="Issued",1,IF(#REF!="Not Issued",2,"Nil"))</f>
        <v>#REF!</v>
      </c>
      <c r="K320" s="206" t="s">
        <v>4289</v>
      </c>
      <c r="L320" s="345"/>
      <c r="M320" s="57"/>
    </row>
    <row r="321" spans="1:13" ht="15.75" customHeight="1" x14ac:dyDescent="0.2">
      <c r="A321" s="341">
        <f t="shared" si="17"/>
        <v>29</v>
      </c>
      <c r="B321" s="538" t="s">
        <v>5777</v>
      </c>
      <c r="C321" s="534">
        <v>73278</v>
      </c>
      <c r="D321" s="535" t="s">
        <v>5778</v>
      </c>
      <c r="E321" s="342" t="s">
        <v>5779</v>
      </c>
      <c r="F321" s="124" t="s">
        <v>106</v>
      </c>
      <c r="G321" s="343">
        <f t="shared" si="15"/>
        <v>1</v>
      </c>
      <c r="H321" s="344" t="s">
        <v>17</v>
      </c>
      <c r="I321" s="206">
        <f t="shared" si="16"/>
        <v>5</v>
      </c>
      <c r="J321" s="206" t="e">
        <f>+IF(#REF!="Issued",1,IF(#REF!="Not Issued",2,"Nil"))</f>
        <v>#REF!</v>
      </c>
      <c r="K321" s="206" t="s">
        <v>4293</v>
      </c>
      <c r="L321" s="345"/>
      <c r="M321" s="57"/>
    </row>
    <row r="322" spans="1:13" ht="15.75" customHeight="1" x14ac:dyDescent="0.2">
      <c r="A322" s="341">
        <f t="shared" si="17"/>
        <v>30</v>
      </c>
      <c r="B322" s="538" t="s">
        <v>5780</v>
      </c>
      <c r="C322" s="534">
        <v>73279</v>
      </c>
      <c r="D322" s="535" t="s">
        <v>5781</v>
      </c>
      <c r="E322" s="342" t="s">
        <v>5782</v>
      </c>
      <c r="F322" s="124" t="s">
        <v>106</v>
      </c>
      <c r="G322" s="343">
        <f t="shared" si="15"/>
        <v>1</v>
      </c>
      <c r="H322" s="344" t="s">
        <v>17</v>
      </c>
      <c r="I322" s="206">
        <f t="shared" si="16"/>
        <v>5</v>
      </c>
      <c r="J322" s="206" t="e">
        <f>+IF(#REF!="Issued",1,IF(#REF!="Not Issued",2,"Nil"))</f>
        <v>#REF!</v>
      </c>
      <c r="K322" s="206" t="s">
        <v>4297</v>
      </c>
      <c r="L322" s="345"/>
      <c r="M322" s="57"/>
    </row>
    <row r="323" spans="1:13" ht="11.25" customHeight="1" x14ac:dyDescent="0.2">
      <c r="A323" s="346"/>
      <c r="B323" s="382"/>
      <c r="C323" s="383"/>
      <c r="D323" s="384"/>
      <c r="E323" s="384"/>
      <c r="F323" s="385"/>
      <c r="G323" s="70"/>
      <c r="H323" s="386"/>
      <c r="I323" s="70"/>
      <c r="J323" s="280"/>
      <c r="K323" s="280"/>
      <c r="L323" s="260"/>
    </row>
    <row r="324" spans="1:13" s="390" customFormat="1" ht="16.5" thickBot="1" x14ac:dyDescent="0.3">
      <c r="A324" s="352" t="s">
        <v>5783</v>
      </c>
      <c r="B324" s="236"/>
      <c r="C324" s="353"/>
      <c r="D324" s="387"/>
      <c r="E324" s="388"/>
      <c r="F324" s="388"/>
      <c r="G324" s="388"/>
      <c r="H324" s="388"/>
      <c r="I324" s="388"/>
      <c r="J324" s="388"/>
      <c r="K324" s="388"/>
      <c r="L324" s="388"/>
    </row>
    <row r="325" spans="1:13" s="390" customFormat="1" x14ac:dyDescent="0.25">
      <c r="A325" s="356" t="s">
        <v>107</v>
      </c>
      <c r="B325" s="222">
        <f>+COUNTIF(G293:G322,1)</f>
        <v>12</v>
      </c>
      <c r="C325" s="357"/>
      <c r="D325" s="224" t="s">
        <v>108</v>
      </c>
      <c r="E325" s="225"/>
      <c r="F325" s="222"/>
      <c r="G325" s="222"/>
      <c r="H325" s="222">
        <f>+COUNTIF(I293:I322,1)</f>
        <v>7</v>
      </c>
      <c r="I325" s="358"/>
      <c r="J325" s="388"/>
      <c r="K325" s="388"/>
      <c r="L325" s="388"/>
    </row>
    <row r="326" spans="1:13" s="390" customFormat="1" x14ac:dyDescent="0.25">
      <c r="A326" s="360" t="s">
        <v>111</v>
      </c>
      <c r="B326" s="236">
        <f>+COUNTIF(G293:G322,2)</f>
        <v>18</v>
      </c>
      <c r="C326" s="353"/>
      <c r="D326" s="361" t="s">
        <v>17</v>
      </c>
      <c r="E326" s="364"/>
      <c r="F326" s="236"/>
      <c r="G326" s="355"/>
      <c r="H326" s="236">
        <f>+COUNTIF(I293:I322,5)</f>
        <v>23</v>
      </c>
      <c r="I326" s="355"/>
      <c r="J326" s="389"/>
      <c r="K326" s="389"/>
      <c r="L326" s="388"/>
    </row>
    <row r="327" spans="1:13" s="390" customFormat="1" ht="16.5" thickBot="1" x14ac:dyDescent="0.3">
      <c r="A327" s="366" t="s">
        <v>0</v>
      </c>
      <c r="B327" s="254">
        <f>SUM(B325:B326)</f>
        <v>30</v>
      </c>
      <c r="C327" s="367"/>
      <c r="D327" s="248" t="s">
        <v>0</v>
      </c>
      <c r="E327" s="309"/>
      <c r="F327" s="254"/>
      <c r="G327" s="368"/>
      <c r="H327" s="283">
        <f>SUM(H325:H326)</f>
        <v>30</v>
      </c>
      <c r="I327" s="368"/>
      <c r="J327" s="391"/>
      <c r="K327" s="392"/>
      <c r="L327" s="392"/>
    </row>
    <row r="330" spans="1:13" ht="32.25" thickBot="1" x14ac:dyDescent="0.65">
      <c r="A330" s="541" t="s">
        <v>5784</v>
      </c>
      <c r="B330" s="541"/>
      <c r="C330" s="541"/>
      <c r="D330" s="541"/>
      <c r="E330" s="541"/>
      <c r="F330" s="541"/>
      <c r="G330" s="541"/>
      <c r="H330" s="541"/>
      <c r="I330" s="541"/>
      <c r="J330" s="541"/>
      <c r="K330" s="541"/>
      <c r="L330" s="541"/>
    </row>
    <row r="331" spans="1:13" s="381" customFormat="1" ht="32.25" thickBot="1" x14ac:dyDescent="0.3">
      <c r="A331" s="371" t="s">
        <v>79</v>
      </c>
      <c r="B331" s="372" t="s">
        <v>80</v>
      </c>
      <c r="C331" s="373" t="s">
        <v>81</v>
      </c>
      <c r="D331" s="374" t="s">
        <v>82</v>
      </c>
      <c r="E331" s="375" t="s">
        <v>83</v>
      </c>
      <c r="F331" s="376" t="s">
        <v>274</v>
      </c>
      <c r="G331" s="376"/>
      <c r="H331" s="377" t="s">
        <v>275</v>
      </c>
      <c r="I331" s="377"/>
      <c r="J331" s="378" t="s">
        <v>89</v>
      </c>
      <c r="K331" s="379"/>
      <c r="L331" s="380" t="s">
        <v>92</v>
      </c>
    </row>
    <row r="332" spans="1:13" ht="15.75" customHeight="1" x14ac:dyDescent="0.2">
      <c r="A332" s="341">
        <v>1</v>
      </c>
      <c r="B332" s="538" t="s">
        <v>5787</v>
      </c>
      <c r="C332" s="534">
        <v>72919</v>
      </c>
      <c r="D332" s="535" t="s">
        <v>5788</v>
      </c>
      <c r="E332" s="342" t="s">
        <v>3611</v>
      </c>
      <c r="F332" s="124" t="s">
        <v>106</v>
      </c>
      <c r="G332" s="343">
        <f t="shared" ref="G332:G363" si="18">+IF(F332="M",1,IF(F332="f",2,IF(F332="Civ",3,"Error")))</f>
        <v>1</v>
      </c>
      <c r="H332" s="344" t="s">
        <v>108</v>
      </c>
      <c r="I332" s="206">
        <f t="shared" ref="I332:I384" si="19">+IF(H332="Incomplete",5,IF(H332="Complete",1,IF(H332="Incomplete",2,IF(H332="Left",3,IF(H332="Dropped",4,"Error")))))</f>
        <v>1</v>
      </c>
      <c r="J332" s="206" t="e">
        <f>+IF(#REF!="Issued",1,IF(#REF!="Not Issued",2,"Nil"))</f>
        <v>#REF!</v>
      </c>
      <c r="K332" s="206" t="s">
        <v>4322</v>
      </c>
      <c r="L332" s="345"/>
      <c r="M332" s="57" t="s">
        <v>4323</v>
      </c>
    </row>
    <row r="333" spans="1:13" ht="15.75" customHeight="1" x14ac:dyDescent="0.2">
      <c r="A333" s="341">
        <v>2</v>
      </c>
      <c r="B333" s="538" t="s">
        <v>5789</v>
      </c>
      <c r="C333" s="534">
        <v>73213</v>
      </c>
      <c r="D333" s="535" t="s">
        <v>5790</v>
      </c>
      <c r="E333" s="342" t="s">
        <v>5791</v>
      </c>
      <c r="F333" s="124" t="s">
        <v>102</v>
      </c>
      <c r="G333" s="343">
        <f t="shared" si="18"/>
        <v>2</v>
      </c>
      <c r="H333" s="344" t="s">
        <v>108</v>
      </c>
      <c r="I333" s="206">
        <f t="shared" si="19"/>
        <v>1</v>
      </c>
      <c r="J333" s="206" t="e">
        <f>+IF(#REF!="Issued",1,IF(#REF!="Not Issued",2,"Nil"))</f>
        <v>#REF!</v>
      </c>
      <c r="K333" s="206" t="s">
        <v>4327</v>
      </c>
      <c r="L333" s="345"/>
      <c r="M333" s="57" t="s">
        <v>4328</v>
      </c>
    </row>
    <row r="334" spans="1:13" ht="15.75" customHeight="1" x14ac:dyDescent="0.2">
      <c r="A334" s="341">
        <f>+A333+1</f>
        <v>3</v>
      </c>
      <c r="B334" s="538" t="s">
        <v>5795</v>
      </c>
      <c r="C334" s="534">
        <v>72921</v>
      </c>
      <c r="D334" s="535" t="s">
        <v>4967</v>
      </c>
      <c r="E334" s="342" t="s">
        <v>5796</v>
      </c>
      <c r="F334" s="124" t="s">
        <v>106</v>
      </c>
      <c r="G334" s="343">
        <f t="shared" si="18"/>
        <v>1</v>
      </c>
      <c r="H334" s="344" t="s">
        <v>108</v>
      </c>
      <c r="I334" s="206">
        <f t="shared" si="19"/>
        <v>1</v>
      </c>
      <c r="J334" s="206" t="e">
        <f>+IF(#REF!="Issued",1,IF(#REF!="Not Issued",2,"Nil"))</f>
        <v>#REF!</v>
      </c>
      <c r="K334" s="206" t="s">
        <v>4332</v>
      </c>
      <c r="L334" s="345"/>
      <c r="M334" s="57" t="s">
        <v>4333</v>
      </c>
    </row>
    <row r="335" spans="1:13" ht="15.75" customHeight="1" x14ac:dyDescent="0.2">
      <c r="A335" s="341">
        <f t="shared" ref="A335:A384" si="20">+A334+1</f>
        <v>4</v>
      </c>
      <c r="B335" s="538" t="s">
        <v>5800</v>
      </c>
      <c r="C335" s="534">
        <v>73214</v>
      </c>
      <c r="D335" s="535" t="s">
        <v>5801</v>
      </c>
      <c r="E335" s="342" t="s">
        <v>5802</v>
      </c>
      <c r="F335" s="124" t="s">
        <v>102</v>
      </c>
      <c r="G335" s="343">
        <f t="shared" si="18"/>
        <v>2</v>
      </c>
      <c r="H335" s="344" t="s">
        <v>108</v>
      </c>
      <c r="I335" s="206">
        <f t="shared" si="19"/>
        <v>1</v>
      </c>
      <c r="J335" s="206" t="e">
        <f>+IF(#REF!="Issued",1,IF(#REF!="Not Issued",2,"Nil"))</f>
        <v>#REF!</v>
      </c>
      <c r="K335" s="206" t="s">
        <v>4336</v>
      </c>
      <c r="L335" s="345"/>
      <c r="M335" s="57" t="s">
        <v>4337</v>
      </c>
    </row>
    <row r="336" spans="1:13" ht="15.75" customHeight="1" x14ac:dyDescent="0.2">
      <c r="A336" s="341">
        <f t="shared" si="20"/>
        <v>5</v>
      </c>
      <c r="B336" s="538" t="s">
        <v>5803</v>
      </c>
      <c r="C336" s="534">
        <v>72923</v>
      </c>
      <c r="D336" s="535" t="s">
        <v>5804</v>
      </c>
      <c r="E336" s="342" t="s">
        <v>5805</v>
      </c>
      <c r="F336" s="124" t="s">
        <v>106</v>
      </c>
      <c r="G336" s="343">
        <f t="shared" si="18"/>
        <v>1</v>
      </c>
      <c r="H336" s="344" t="s">
        <v>108</v>
      </c>
      <c r="I336" s="206">
        <f t="shared" si="19"/>
        <v>1</v>
      </c>
      <c r="J336" s="206" t="e">
        <f>+IF(#REF!="Issued",1,IF(#REF!="Not Issued",2,"Nil"))</f>
        <v>#REF!</v>
      </c>
      <c r="K336" s="206" t="s">
        <v>4342</v>
      </c>
      <c r="L336" s="345"/>
      <c r="M336" s="57" t="s">
        <v>4343</v>
      </c>
    </row>
    <row r="337" spans="1:13" ht="15.75" customHeight="1" x14ac:dyDescent="0.2">
      <c r="A337" s="341">
        <f t="shared" si="20"/>
        <v>6</v>
      </c>
      <c r="B337" s="538" t="s">
        <v>5806</v>
      </c>
      <c r="C337" s="534">
        <v>73215</v>
      </c>
      <c r="D337" s="535" t="s">
        <v>5807</v>
      </c>
      <c r="E337" s="342" t="s">
        <v>5808</v>
      </c>
      <c r="F337" s="124" t="s">
        <v>102</v>
      </c>
      <c r="G337" s="343">
        <f t="shared" si="18"/>
        <v>2</v>
      </c>
      <c r="H337" s="344" t="s">
        <v>108</v>
      </c>
      <c r="I337" s="206">
        <f t="shared" si="19"/>
        <v>1</v>
      </c>
      <c r="J337" s="206" t="e">
        <f>+IF(#REF!="Issued",1,IF(#REF!="Not Issued",2,"Nil"))</f>
        <v>#REF!</v>
      </c>
      <c r="K337" s="206" t="s">
        <v>4346</v>
      </c>
      <c r="L337" s="345"/>
      <c r="M337" s="57" t="s">
        <v>4347</v>
      </c>
    </row>
    <row r="338" spans="1:13" ht="15.75" customHeight="1" x14ac:dyDescent="0.2">
      <c r="A338" s="341">
        <f t="shared" si="20"/>
        <v>7</v>
      </c>
      <c r="B338" s="538" t="s">
        <v>5809</v>
      </c>
      <c r="C338" s="534">
        <v>72924</v>
      </c>
      <c r="D338" s="535" t="s">
        <v>5810</v>
      </c>
      <c r="E338" s="342" t="s">
        <v>5811</v>
      </c>
      <c r="F338" s="124" t="s">
        <v>102</v>
      </c>
      <c r="G338" s="343">
        <f t="shared" si="18"/>
        <v>2</v>
      </c>
      <c r="H338" s="344" t="s">
        <v>108</v>
      </c>
      <c r="I338" s="206">
        <f t="shared" si="19"/>
        <v>1</v>
      </c>
      <c r="J338" s="206" t="e">
        <f>+IF(#REF!="Issued",1,IF(#REF!="Not Issued",2,"Nil"))</f>
        <v>#REF!</v>
      </c>
      <c r="K338" s="206" t="s">
        <v>4351</v>
      </c>
      <c r="L338" s="345"/>
      <c r="M338" s="57" t="s">
        <v>4352</v>
      </c>
    </row>
    <row r="339" spans="1:13" ht="15.75" customHeight="1" x14ac:dyDescent="0.2">
      <c r="A339" s="341">
        <f t="shared" si="20"/>
        <v>8</v>
      </c>
      <c r="B339" s="538" t="s">
        <v>5813</v>
      </c>
      <c r="C339" s="534">
        <v>73216</v>
      </c>
      <c r="D339" s="535" t="s">
        <v>5814</v>
      </c>
      <c r="E339" s="342" t="s">
        <v>5815</v>
      </c>
      <c r="F339" s="124" t="s">
        <v>106</v>
      </c>
      <c r="G339" s="343">
        <f t="shared" si="18"/>
        <v>1</v>
      </c>
      <c r="H339" s="344" t="s">
        <v>108</v>
      </c>
      <c r="I339" s="206">
        <f t="shared" si="19"/>
        <v>1</v>
      </c>
      <c r="J339" s="206" t="e">
        <f>+IF(#REF!="Issued",1,IF(#REF!="Not Issued",2,"Nil"))</f>
        <v>#REF!</v>
      </c>
      <c r="K339" s="206" t="s">
        <v>4356</v>
      </c>
      <c r="L339" s="345"/>
      <c r="M339" s="57" t="s">
        <v>4357</v>
      </c>
    </row>
    <row r="340" spans="1:13" ht="15.75" customHeight="1" x14ac:dyDescent="0.2">
      <c r="A340" s="341">
        <f t="shared" si="20"/>
        <v>9</v>
      </c>
      <c r="B340" s="538" t="s">
        <v>5816</v>
      </c>
      <c r="C340" s="534">
        <v>73217</v>
      </c>
      <c r="D340" s="535" t="s">
        <v>5817</v>
      </c>
      <c r="E340" s="342" t="s">
        <v>5818</v>
      </c>
      <c r="F340" s="124" t="s">
        <v>106</v>
      </c>
      <c r="G340" s="343">
        <f t="shared" si="18"/>
        <v>1</v>
      </c>
      <c r="H340" s="344" t="s">
        <v>108</v>
      </c>
      <c r="I340" s="206">
        <f t="shared" si="19"/>
        <v>1</v>
      </c>
      <c r="J340" s="206" t="e">
        <f>+IF(#REF!="Issued",1,IF(#REF!="Not Issued",2,"Nil"))</f>
        <v>#REF!</v>
      </c>
      <c r="K340" s="206" t="s">
        <v>4359</v>
      </c>
      <c r="L340" s="345"/>
      <c r="M340" s="57" t="s">
        <v>4360</v>
      </c>
    </row>
    <row r="341" spans="1:13" ht="15.75" customHeight="1" x14ac:dyDescent="0.2">
      <c r="A341" s="341">
        <f t="shared" si="20"/>
        <v>10</v>
      </c>
      <c r="B341" s="538" t="s">
        <v>5822</v>
      </c>
      <c r="C341" s="534">
        <v>73219</v>
      </c>
      <c r="D341" s="535" t="s">
        <v>5823</v>
      </c>
      <c r="E341" s="342" t="s">
        <v>5824</v>
      </c>
      <c r="F341" s="124" t="s">
        <v>102</v>
      </c>
      <c r="G341" s="343">
        <f t="shared" si="18"/>
        <v>2</v>
      </c>
      <c r="H341" s="344" t="s">
        <v>108</v>
      </c>
      <c r="I341" s="206">
        <f t="shared" si="19"/>
        <v>1</v>
      </c>
      <c r="J341" s="206" t="e">
        <f>+IF(#REF!="Issued",1,IF(#REF!="Not Issued",2,"Nil"))</f>
        <v>#REF!</v>
      </c>
      <c r="K341" s="206" t="s">
        <v>4364</v>
      </c>
      <c r="L341" s="345"/>
      <c r="M341" s="57" t="s">
        <v>4365</v>
      </c>
    </row>
    <row r="342" spans="1:13" ht="15.75" customHeight="1" x14ac:dyDescent="0.2">
      <c r="A342" s="341">
        <f t="shared" si="20"/>
        <v>11</v>
      </c>
      <c r="B342" s="538" t="s">
        <v>5825</v>
      </c>
      <c r="C342" s="534">
        <v>72926</v>
      </c>
      <c r="D342" s="535" t="s">
        <v>5826</v>
      </c>
      <c r="E342" s="342" t="s">
        <v>5827</v>
      </c>
      <c r="F342" s="124" t="s">
        <v>106</v>
      </c>
      <c r="G342" s="343">
        <f t="shared" si="18"/>
        <v>1</v>
      </c>
      <c r="H342" s="344" t="s">
        <v>108</v>
      </c>
      <c r="I342" s="206">
        <f t="shared" si="19"/>
        <v>1</v>
      </c>
      <c r="J342" s="206" t="e">
        <f>+IF(#REF!="Issued",1,IF(#REF!="Not Issued",2,"Nil"))</f>
        <v>#REF!</v>
      </c>
      <c r="K342" s="206" t="s">
        <v>4368</v>
      </c>
      <c r="L342" s="345"/>
      <c r="M342" s="57" t="s">
        <v>4369</v>
      </c>
    </row>
    <row r="343" spans="1:13" ht="15.75" customHeight="1" x14ac:dyDescent="0.2">
      <c r="A343" s="341">
        <f t="shared" si="20"/>
        <v>12</v>
      </c>
      <c r="B343" s="538" t="s">
        <v>5830</v>
      </c>
      <c r="C343" s="534">
        <v>73220</v>
      </c>
      <c r="D343" s="535" t="s">
        <v>5831</v>
      </c>
      <c r="E343" s="342" t="s">
        <v>5832</v>
      </c>
      <c r="F343" s="124" t="s">
        <v>106</v>
      </c>
      <c r="G343" s="343">
        <f t="shared" si="18"/>
        <v>1</v>
      </c>
      <c r="H343" s="344" t="s">
        <v>108</v>
      </c>
      <c r="I343" s="206">
        <f t="shared" si="19"/>
        <v>1</v>
      </c>
      <c r="J343" s="206" t="e">
        <f>+IF(#REF!="Issued",1,IF(#REF!="Not Issued",2,"Nil"))</f>
        <v>#REF!</v>
      </c>
      <c r="K343" s="206" t="s">
        <v>4373</v>
      </c>
      <c r="L343" s="345"/>
      <c r="M343" s="57" t="s">
        <v>4374</v>
      </c>
    </row>
    <row r="344" spans="1:13" ht="15.75" customHeight="1" x14ac:dyDescent="0.2">
      <c r="A344" s="341">
        <f t="shared" si="20"/>
        <v>13</v>
      </c>
      <c r="B344" s="538" t="s">
        <v>5833</v>
      </c>
      <c r="C344" s="534">
        <v>72928</v>
      </c>
      <c r="D344" s="535" t="s">
        <v>5834</v>
      </c>
      <c r="E344" s="342" t="s">
        <v>5835</v>
      </c>
      <c r="F344" s="124" t="s">
        <v>102</v>
      </c>
      <c r="G344" s="343">
        <f t="shared" si="18"/>
        <v>2</v>
      </c>
      <c r="H344" s="344" t="s">
        <v>108</v>
      </c>
      <c r="I344" s="206">
        <f t="shared" si="19"/>
        <v>1</v>
      </c>
      <c r="J344" s="206" t="e">
        <f>+IF(#REF!="Issued",1,IF(#REF!="Not Issued",2,"Nil"))</f>
        <v>#REF!</v>
      </c>
      <c r="K344" s="206" t="s">
        <v>4379</v>
      </c>
      <c r="L344" s="345"/>
      <c r="M344" s="57" t="s">
        <v>4380</v>
      </c>
    </row>
    <row r="345" spans="1:13" ht="15.75" customHeight="1" x14ac:dyDescent="0.2">
      <c r="A345" s="341">
        <f t="shared" si="20"/>
        <v>14</v>
      </c>
      <c r="B345" s="538" t="s">
        <v>5840</v>
      </c>
      <c r="C345" s="534">
        <v>72930</v>
      </c>
      <c r="D345" s="535" t="s">
        <v>5841</v>
      </c>
      <c r="E345" s="342" t="s">
        <v>5842</v>
      </c>
      <c r="F345" s="124" t="s">
        <v>102</v>
      </c>
      <c r="G345" s="343">
        <f t="shared" si="18"/>
        <v>2</v>
      </c>
      <c r="H345" s="344" t="s">
        <v>108</v>
      </c>
      <c r="I345" s="206">
        <f t="shared" si="19"/>
        <v>1</v>
      </c>
      <c r="J345" s="206" t="e">
        <f>+IF(#REF!="Issued",1,IF(#REF!="Not Issued",2,"Nil"))</f>
        <v>#REF!</v>
      </c>
      <c r="K345" s="206" t="s">
        <v>4384</v>
      </c>
      <c r="L345" s="345"/>
      <c r="M345" s="57" t="s">
        <v>4385</v>
      </c>
    </row>
    <row r="346" spans="1:13" ht="15.75" customHeight="1" x14ac:dyDescent="0.2">
      <c r="A346" s="341">
        <f t="shared" si="20"/>
        <v>15</v>
      </c>
      <c r="B346" s="538" t="s">
        <v>5848</v>
      </c>
      <c r="C346" s="534">
        <v>73222</v>
      </c>
      <c r="D346" s="535" t="s">
        <v>5849</v>
      </c>
      <c r="E346" s="342" t="s">
        <v>5850</v>
      </c>
      <c r="F346" s="124" t="s">
        <v>106</v>
      </c>
      <c r="G346" s="343">
        <f t="shared" si="18"/>
        <v>1</v>
      </c>
      <c r="H346" s="344" t="s">
        <v>108</v>
      </c>
      <c r="I346" s="206">
        <f t="shared" si="19"/>
        <v>1</v>
      </c>
      <c r="J346" s="206" t="e">
        <f>+IF(#REF!="Issued",1,IF(#REF!="Not Issued",2,"Nil"))</f>
        <v>#REF!</v>
      </c>
      <c r="K346" s="206" t="s">
        <v>4389</v>
      </c>
      <c r="L346" s="345"/>
      <c r="M346" s="57" t="s">
        <v>4390</v>
      </c>
    </row>
    <row r="347" spans="1:13" ht="15.75" customHeight="1" x14ac:dyDescent="0.2">
      <c r="A347" s="341">
        <f t="shared" si="20"/>
        <v>16</v>
      </c>
      <c r="B347" s="538" t="s">
        <v>5854</v>
      </c>
      <c r="C347" s="534">
        <v>73223</v>
      </c>
      <c r="D347" s="535" t="s">
        <v>5855</v>
      </c>
      <c r="E347" s="342" t="s">
        <v>5856</v>
      </c>
      <c r="F347" s="124" t="s">
        <v>106</v>
      </c>
      <c r="G347" s="343">
        <f t="shared" si="18"/>
        <v>1</v>
      </c>
      <c r="H347" s="344" t="s">
        <v>108</v>
      </c>
      <c r="I347" s="206">
        <f t="shared" si="19"/>
        <v>1</v>
      </c>
      <c r="J347" s="206" t="e">
        <f>+IF(#REF!="Issued",1,IF(#REF!="Not Issued",2,"Nil"))</f>
        <v>#REF!</v>
      </c>
      <c r="K347" s="206" t="s">
        <v>4394</v>
      </c>
      <c r="L347" s="345"/>
      <c r="M347" s="57" t="s">
        <v>4395</v>
      </c>
    </row>
    <row r="348" spans="1:13" ht="15.75" customHeight="1" x14ac:dyDescent="0.2">
      <c r="A348" s="341">
        <f t="shared" si="20"/>
        <v>17</v>
      </c>
      <c r="B348" s="538" t="s">
        <v>5860</v>
      </c>
      <c r="C348" s="534">
        <v>72933</v>
      </c>
      <c r="D348" s="535" t="s">
        <v>5861</v>
      </c>
      <c r="E348" s="342" t="s">
        <v>5862</v>
      </c>
      <c r="F348" s="124" t="s">
        <v>106</v>
      </c>
      <c r="G348" s="343">
        <f t="shared" si="18"/>
        <v>1</v>
      </c>
      <c r="H348" s="344" t="s">
        <v>108</v>
      </c>
      <c r="I348" s="206">
        <f t="shared" si="19"/>
        <v>1</v>
      </c>
      <c r="J348" s="206" t="e">
        <f>+IF(#REF!="Issued",1,IF(#REF!="Not Issued",2,"Nil"))</f>
        <v>#REF!</v>
      </c>
      <c r="K348" s="206" t="s">
        <v>4399</v>
      </c>
      <c r="L348" s="345"/>
      <c r="M348" s="57" t="s">
        <v>4400</v>
      </c>
    </row>
    <row r="349" spans="1:13" ht="15.75" customHeight="1" x14ac:dyDescent="0.2">
      <c r="A349" s="341">
        <f t="shared" si="20"/>
        <v>18</v>
      </c>
      <c r="B349" s="538" t="s">
        <v>5872</v>
      </c>
      <c r="C349" s="534">
        <v>72936</v>
      </c>
      <c r="D349" s="535" t="s">
        <v>5873</v>
      </c>
      <c r="E349" s="342" t="s">
        <v>5874</v>
      </c>
      <c r="F349" s="124" t="s">
        <v>106</v>
      </c>
      <c r="G349" s="343">
        <f t="shared" si="18"/>
        <v>1</v>
      </c>
      <c r="H349" s="344" t="s">
        <v>108</v>
      </c>
      <c r="I349" s="206">
        <f t="shared" si="19"/>
        <v>1</v>
      </c>
      <c r="J349" s="206" t="e">
        <f>+IF(#REF!="Issued",1,IF(#REF!="Not Issued",2,"Nil"))</f>
        <v>#REF!</v>
      </c>
      <c r="K349" s="206" t="s">
        <v>4403</v>
      </c>
      <c r="L349" s="345"/>
      <c r="M349" s="57" t="s">
        <v>4404</v>
      </c>
    </row>
    <row r="350" spans="1:13" ht="15.75" customHeight="1" x14ac:dyDescent="0.2">
      <c r="A350" s="341">
        <f t="shared" si="20"/>
        <v>19</v>
      </c>
      <c r="B350" s="538" t="s">
        <v>5875</v>
      </c>
      <c r="C350" s="534">
        <v>73226</v>
      </c>
      <c r="D350" s="535" t="s">
        <v>5876</v>
      </c>
      <c r="E350" s="342" t="s">
        <v>5877</v>
      </c>
      <c r="F350" s="124" t="s">
        <v>106</v>
      </c>
      <c r="G350" s="343">
        <f t="shared" si="18"/>
        <v>1</v>
      </c>
      <c r="H350" s="344" t="s">
        <v>108</v>
      </c>
      <c r="I350" s="206">
        <f t="shared" si="19"/>
        <v>1</v>
      </c>
      <c r="J350" s="206" t="e">
        <f>+IF(#REF!="Issued",1,IF(#REF!="Not Issued",2,"Nil"))</f>
        <v>#REF!</v>
      </c>
      <c r="K350" s="206" t="s">
        <v>4408</v>
      </c>
      <c r="L350" s="345"/>
      <c r="M350" s="57" t="s">
        <v>4409</v>
      </c>
    </row>
    <row r="351" spans="1:13" ht="15.75" customHeight="1" x14ac:dyDescent="0.2">
      <c r="A351" s="341">
        <f t="shared" si="20"/>
        <v>20</v>
      </c>
      <c r="B351" s="538" t="s">
        <v>5878</v>
      </c>
      <c r="C351" s="534">
        <v>72937</v>
      </c>
      <c r="D351" s="535" t="s">
        <v>5879</v>
      </c>
      <c r="E351" s="342" t="s">
        <v>5880</v>
      </c>
      <c r="F351" s="124" t="s">
        <v>102</v>
      </c>
      <c r="G351" s="343">
        <f t="shared" si="18"/>
        <v>2</v>
      </c>
      <c r="H351" s="344" t="s">
        <v>108</v>
      </c>
      <c r="I351" s="206">
        <f t="shared" si="19"/>
        <v>1</v>
      </c>
      <c r="J351" s="206" t="e">
        <f>+IF(#REF!="Issued",1,IF(#REF!="Not Issued",2,"Nil"))</f>
        <v>#REF!</v>
      </c>
      <c r="K351" s="206" t="s">
        <v>4413</v>
      </c>
      <c r="L351" s="345"/>
      <c r="M351" s="57" t="s">
        <v>4414</v>
      </c>
    </row>
    <row r="352" spans="1:13" ht="15.75" customHeight="1" x14ac:dyDescent="0.2">
      <c r="A352" s="341">
        <f t="shared" si="20"/>
        <v>21</v>
      </c>
      <c r="B352" s="538" t="s">
        <v>5881</v>
      </c>
      <c r="C352" s="534">
        <v>72938</v>
      </c>
      <c r="D352" s="535" t="s">
        <v>5882</v>
      </c>
      <c r="E352" s="342" t="s">
        <v>5883</v>
      </c>
      <c r="F352" s="124" t="s">
        <v>102</v>
      </c>
      <c r="G352" s="343">
        <f t="shared" si="18"/>
        <v>2</v>
      </c>
      <c r="H352" s="344" t="s">
        <v>108</v>
      </c>
      <c r="I352" s="206">
        <f t="shared" si="19"/>
        <v>1</v>
      </c>
      <c r="J352" s="206" t="e">
        <f>+IF(#REF!="Issued",1,IF(#REF!="Not Issued",2,"Nil"))</f>
        <v>#REF!</v>
      </c>
      <c r="K352" s="206" t="s">
        <v>4417</v>
      </c>
      <c r="L352" s="345"/>
      <c r="M352" s="57" t="s">
        <v>4418</v>
      </c>
    </row>
    <row r="353" spans="1:13" ht="15.75" customHeight="1" x14ac:dyDescent="0.2">
      <c r="A353" s="341">
        <f t="shared" si="20"/>
        <v>22</v>
      </c>
      <c r="B353" s="538" t="s">
        <v>5887</v>
      </c>
      <c r="C353" s="534">
        <v>72939</v>
      </c>
      <c r="D353" s="535" t="s">
        <v>5888</v>
      </c>
      <c r="E353" s="342" t="s">
        <v>5889</v>
      </c>
      <c r="F353" s="124" t="s">
        <v>102</v>
      </c>
      <c r="G353" s="343">
        <f t="shared" si="18"/>
        <v>2</v>
      </c>
      <c r="H353" s="344" t="s">
        <v>108</v>
      </c>
      <c r="I353" s="206">
        <f t="shared" si="19"/>
        <v>1</v>
      </c>
      <c r="J353" s="206" t="e">
        <f>+IF(#REF!="Issued",1,IF(#REF!="Not Issued",2,"Nil"))</f>
        <v>#REF!</v>
      </c>
      <c r="K353" s="206" t="s">
        <v>4420</v>
      </c>
      <c r="L353" s="345"/>
      <c r="M353" s="57" t="s">
        <v>4421</v>
      </c>
    </row>
    <row r="354" spans="1:13" ht="15.75" customHeight="1" x14ac:dyDescent="0.2">
      <c r="A354" s="341">
        <f t="shared" si="20"/>
        <v>23</v>
      </c>
      <c r="B354" s="538" t="s">
        <v>5890</v>
      </c>
      <c r="C354" s="534">
        <v>73228</v>
      </c>
      <c r="D354" s="535" t="s">
        <v>5891</v>
      </c>
      <c r="E354" s="342" t="s">
        <v>5892</v>
      </c>
      <c r="F354" s="124" t="s">
        <v>106</v>
      </c>
      <c r="G354" s="343">
        <f t="shared" si="18"/>
        <v>1</v>
      </c>
      <c r="H354" s="344" t="s">
        <v>108</v>
      </c>
      <c r="I354" s="206">
        <f t="shared" si="19"/>
        <v>1</v>
      </c>
      <c r="J354" s="206" t="e">
        <f>+IF(#REF!="Issued",1,IF(#REF!="Not Issued",2,"Nil"))</f>
        <v>#REF!</v>
      </c>
      <c r="K354" s="206" t="s">
        <v>4425</v>
      </c>
      <c r="L354" s="345"/>
      <c r="M354" s="57" t="s">
        <v>4426</v>
      </c>
    </row>
    <row r="355" spans="1:13" ht="15.75" customHeight="1" x14ac:dyDescent="0.2">
      <c r="A355" s="341">
        <f t="shared" si="20"/>
        <v>24</v>
      </c>
      <c r="B355" s="538" t="s">
        <v>5898</v>
      </c>
      <c r="C355" s="534">
        <v>72942</v>
      </c>
      <c r="D355" s="535" t="s">
        <v>5899</v>
      </c>
      <c r="E355" s="342" t="s">
        <v>5900</v>
      </c>
      <c r="F355" s="124" t="s">
        <v>106</v>
      </c>
      <c r="G355" s="343">
        <f t="shared" si="18"/>
        <v>1</v>
      </c>
      <c r="H355" s="344" t="s">
        <v>108</v>
      </c>
      <c r="I355" s="206">
        <f t="shared" si="19"/>
        <v>1</v>
      </c>
      <c r="J355" s="206" t="e">
        <f>+IF(#REF!="Issued",1,IF(#REF!="Not Issued",2,"Nil"))</f>
        <v>#REF!</v>
      </c>
      <c r="K355" s="206" t="s">
        <v>4430</v>
      </c>
      <c r="L355" s="345"/>
      <c r="M355" s="57" t="s">
        <v>4431</v>
      </c>
    </row>
    <row r="356" spans="1:13" ht="15.75" customHeight="1" x14ac:dyDescent="0.2">
      <c r="A356" s="341">
        <f t="shared" si="20"/>
        <v>25</v>
      </c>
      <c r="B356" s="538" t="s">
        <v>5901</v>
      </c>
      <c r="C356" s="534">
        <v>72943</v>
      </c>
      <c r="D356" s="535" t="s">
        <v>5902</v>
      </c>
      <c r="E356" s="342" t="s">
        <v>5903</v>
      </c>
      <c r="F356" s="124" t="s">
        <v>102</v>
      </c>
      <c r="G356" s="343">
        <f t="shared" si="18"/>
        <v>2</v>
      </c>
      <c r="H356" s="344" t="s">
        <v>108</v>
      </c>
      <c r="I356" s="206">
        <f t="shared" si="19"/>
        <v>1</v>
      </c>
      <c r="J356" s="206" t="e">
        <f>+IF(#REF!="Issued",1,IF(#REF!="Not Issued",2,"Nil"))</f>
        <v>#REF!</v>
      </c>
      <c r="K356" s="206" t="s">
        <v>4435</v>
      </c>
      <c r="L356" s="345"/>
      <c r="M356" s="57" t="s">
        <v>4436</v>
      </c>
    </row>
    <row r="357" spans="1:13" ht="15.75" customHeight="1" x14ac:dyDescent="0.2">
      <c r="A357" s="341">
        <f t="shared" si="20"/>
        <v>26</v>
      </c>
      <c r="B357" s="538" t="s">
        <v>5906</v>
      </c>
      <c r="C357" s="534">
        <v>73229</v>
      </c>
      <c r="D357" s="535" t="s">
        <v>5907</v>
      </c>
      <c r="E357" s="342" t="s">
        <v>5908</v>
      </c>
      <c r="F357" s="124" t="s">
        <v>106</v>
      </c>
      <c r="G357" s="343">
        <f t="shared" si="18"/>
        <v>1</v>
      </c>
      <c r="H357" s="344" t="s">
        <v>108</v>
      </c>
      <c r="I357" s="206">
        <f t="shared" si="19"/>
        <v>1</v>
      </c>
      <c r="J357" s="206" t="e">
        <f>+IF(#REF!="Issued",1,IF(#REF!="Not Issued",2,"Nil"))</f>
        <v>#REF!</v>
      </c>
      <c r="K357" s="206" t="s">
        <v>4440</v>
      </c>
      <c r="L357" s="345"/>
      <c r="M357" s="57" t="s">
        <v>4441</v>
      </c>
    </row>
    <row r="358" spans="1:13" ht="15.75" customHeight="1" x14ac:dyDescent="0.2">
      <c r="A358" s="341">
        <f t="shared" si="20"/>
        <v>27</v>
      </c>
      <c r="B358" s="538" t="s">
        <v>5909</v>
      </c>
      <c r="C358" s="534">
        <v>73230</v>
      </c>
      <c r="D358" s="535" t="s">
        <v>5910</v>
      </c>
      <c r="E358" s="342" t="s">
        <v>5911</v>
      </c>
      <c r="F358" s="124" t="s">
        <v>102</v>
      </c>
      <c r="G358" s="343">
        <f t="shared" si="18"/>
        <v>2</v>
      </c>
      <c r="H358" s="344" t="s">
        <v>108</v>
      </c>
      <c r="I358" s="206">
        <f t="shared" si="19"/>
        <v>1</v>
      </c>
      <c r="J358" s="206" t="e">
        <f>+IF(#REF!="Issued",1,IF(#REF!="Not Issued",2,"Nil"))</f>
        <v>#REF!</v>
      </c>
      <c r="K358" s="206" t="s">
        <v>4447</v>
      </c>
      <c r="L358" s="345"/>
      <c r="M358" s="57"/>
    </row>
    <row r="359" spans="1:13" ht="15.75" customHeight="1" x14ac:dyDescent="0.2">
      <c r="A359" s="341">
        <f t="shared" si="20"/>
        <v>28</v>
      </c>
      <c r="B359" s="538" t="s">
        <v>5916</v>
      </c>
      <c r="C359" s="534">
        <v>73231</v>
      </c>
      <c r="D359" s="535" t="s">
        <v>5917</v>
      </c>
      <c r="E359" s="342" t="s">
        <v>5918</v>
      </c>
      <c r="F359" s="124" t="s">
        <v>102</v>
      </c>
      <c r="G359" s="343">
        <f t="shared" si="18"/>
        <v>2</v>
      </c>
      <c r="H359" s="344" t="s">
        <v>108</v>
      </c>
      <c r="I359" s="206">
        <f t="shared" si="19"/>
        <v>1</v>
      </c>
      <c r="J359" s="206" t="e">
        <f>+IF(#REF!="Issued",1,IF(#REF!="Not Issued",2,"Nil"))</f>
        <v>#REF!</v>
      </c>
      <c r="K359" s="206" t="s">
        <v>4450</v>
      </c>
      <c r="L359" s="345"/>
      <c r="M359" s="57"/>
    </row>
    <row r="360" spans="1:13" ht="15.75" customHeight="1" x14ac:dyDescent="0.2">
      <c r="A360" s="341">
        <f t="shared" si="20"/>
        <v>29</v>
      </c>
      <c r="B360" s="538" t="s">
        <v>5924</v>
      </c>
      <c r="C360" s="534">
        <v>77068</v>
      </c>
      <c r="D360" s="535" t="s">
        <v>5925</v>
      </c>
      <c r="E360" s="342" t="s">
        <v>5926</v>
      </c>
      <c r="F360" s="124" t="s">
        <v>102</v>
      </c>
      <c r="G360" s="343">
        <f t="shared" si="18"/>
        <v>2</v>
      </c>
      <c r="H360" s="344" t="s">
        <v>108</v>
      </c>
      <c r="I360" s="206">
        <f t="shared" si="19"/>
        <v>1</v>
      </c>
      <c r="J360" s="206" t="e">
        <f>+IF(#REF!="Issued",1,IF(#REF!="Not Issued",2,"Nil"))</f>
        <v>#REF!</v>
      </c>
      <c r="K360" s="206" t="s">
        <v>4454</v>
      </c>
      <c r="L360" s="345"/>
      <c r="M360" s="57"/>
    </row>
    <row r="361" spans="1:13" ht="15.75" customHeight="1" x14ac:dyDescent="0.2">
      <c r="A361" s="341">
        <f t="shared" si="20"/>
        <v>30</v>
      </c>
      <c r="B361" s="538" t="s">
        <v>5932</v>
      </c>
      <c r="C361" s="534">
        <v>73781</v>
      </c>
      <c r="D361" s="535" t="s">
        <v>774</v>
      </c>
      <c r="E361" s="342" t="s">
        <v>5933</v>
      </c>
      <c r="F361" s="124" t="s">
        <v>106</v>
      </c>
      <c r="G361" s="343">
        <f t="shared" si="18"/>
        <v>1</v>
      </c>
      <c r="H361" s="344" t="s">
        <v>108</v>
      </c>
      <c r="I361" s="206">
        <f t="shared" si="19"/>
        <v>1</v>
      </c>
      <c r="J361" s="206" t="e">
        <f>+IF(#REF!="Issued",1,IF(#REF!="Not Issued",2,"Nil"))</f>
        <v>#REF!</v>
      </c>
      <c r="K361" s="206" t="s">
        <v>4458</v>
      </c>
      <c r="L361" s="345"/>
      <c r="M361" s="57"/>
    </row>
    <row r="362" spans="1:13" ht="15.75" customHeight="1" x14ac:dyDescent="0.2">
      <c r="A362" s="341">
        <f t="shared" si="20"/>
        <v>31</v>
      </c>
      <c r="B362" s="538" t="s">
        <v>5785</v>
      </c>
      <c r="C362" s="534">
        <v>72918</v>
      </c>
      <c r="D362" s="535" t="s">
        <v>5786</v>
      </c>
      <c r="E362" s="342" t="s">
        <v>4871</v>
      </c>
      <c r="F362" s="124" t="s">
        <v>106</v>
      </c>
      <c r="G362" s="343">
        <f t="shared" si="18"/>
        <v>1</v>
      </c>
      <c r="H362" s="344" t="s">
        <v>17</v>
      </c>
      <c r="I362" s="206">
        <f t="shared" si="19"/>
        <v>5</v>
      </c>
      <c r="J362" s="206" t="e">
        <f>+IF(#REF!="Issued",1,IF(#REF!="Not Issued",2,"Nil"))</f>
        <v>#REF!</v>
      </c>
      <c r="K362" s="206" t="s">
        <v>4462</v>
      </c>
      <c r="L362" s="345"/>
      <c r="M362" s="57"/>
    </row>
    <row r="363" spans="1:13" ht="15.75" customHeight="1" x14ac:dyDescent="0.2">
      <c r="A363" s="341">
        <f t="shared" si="20"/>
        <v>32</v>
      </c>
      <c r="B363" s="538" t="s">
        <v>5792</v>
      </c>
      <c r="C363" s="534">
        <v>72920</v>
      </c>
      <c r="D363" s="535" t="s">
        <v>5793</v>
      </c>
      <c r="E363" s="342" t="s">
        <v>5794</v>
      </c>
      <c r="F363" s="124" t="s">
        <v>102</v>
      </c>
      <c r="G363" s="343">
        <f t="shared" si="18"/>
        <v>2</v>
      </c>
      <c r="H363" s="344" t="s">
        <v>17</v>
      </c>
      <c r="I363" s="206">
        <f t="shared" si="19"/>
        <v>5</v>
      </c>
      <c r="J363" s="206" t="e">
        <f>+IF(#REF!="Issued",1,IF(#REF!="Not Issued",2,"Nil"))</f>
        <v>#REF!</v>
      </c>
      <c r="K363" s="206" t="s">
        <v>4465</v>
      </c>
      <c r="L363" s="345"/>
      <c r="M363" s="57"/>
    </row>
    <row r="364" spans="1:13" ht="15.75" customHeight="1" x14ac:dyDescent="0.2">
      <c r="A364" s="341">
        <f t="shared" si="20"/>
        <v>33</v>
      </c>
      <c r="B364" s="538" t="s">
        <v>5797</v>
      </c>
      <c r="C364" s="534">
        <v>72922</v>
      </c>
      <c r="D364" s="535" t="s">
        <v>5798</v>
      </c>
      <c r="E364" s="342" t="s">
        <v>5799</v>
      </c>
      <c r="F364" s="124" t="s">
        <v>106</v>
      </c>
      <c r="G364" s="343">
        <f t="shared" ref="G364:G384" si="21">+IF(F364="M",1,IF(F364="f",2,IF(F364="Civ",3,"Error")))</f>
        <v>1</v>
      </c>
      <c r="H364" s="344" t="s">
        <v>17</v>
      </c>
      <c r="I364" s="206">
        <f t="shared" si="19"/>
        <v>5</v>
      </c>
      <c r="J364" s="206" t="e">
        <f>+IF(#REF!="Issued",1,IF(#REF!="Not Issued",2,"Nil"))</f>
        <v>#REF!</v>
      </c>
      <c r="K364" s="206" t="s">
        <v>4469</v>
      </c>
      <c r="L364" s="345"/>
      <c r="M364" s="57"/>
    </row>
    <row r="365" spans="1:13" ht="15.75" customHeight="1" x14ac:dyDescent="0.2">
      <c r="A365" s="341">
        <f t="shared" si="20"/>
        <v>34</v>
      </c>
      <c r="B365" s="538" t="s">
        <v>5812</v>
      </c>
      <c r="C365" s="534">
        <v>72925</v>
      </c>
      <c r="D365" s="535" t="s">
        <v>4590</v>
      </c>
      <c r="E365" s="342" t="s">
        <v>4006</v>
      </c>
      <c r="F365" s="124" t="s">
        <v>102</v>
      </c>
      <c r="G365" s="343">
        <f t="shared" si="21"/>
        <v>2</v>
      </c>
      <c r="H365" s="344" t="s">
        <v>17</v>
      </c>
      <c r="I365" s="206">
        <f t="shared" si="19"/>
        <v>5</v>
      </c>
      <c r="J365" s="206" t="e">
        <f>+IF(#REF!="Issued",1,IF(#REF!="Not Issued",2,"Nil"))</f>
        <v>#REF!</v>
      </c>
      <c r="K365" s="206" t="s">
        <v>4472</v>
      </c>
      <c r="L365" s="345"/>
      <c r="M365" s="57"/>
    </row>
    <row r="366" spans="1:13" ht="15.75" customHeight="1" x14ac:dyDescent="0.2">
      <c r="A366" s="341">
        <f t="shared" si="20"/>
        <v>35</v>
      </c>
      <c r="B366" s="538" t="s">
        <v>5819</v>
      </c>
      <c r="C366" s="534">
        <v>73218</v>
      </c>
      <c r="D366" s="535" t="s">
        <v>5820</v>
      </c>
      <c r="E366" s="342" t="s">
        <v>5821</v>
      </c>
      <c r="F366" s="124" t="s">
        <v>106</v>
      </c>
      <c r="G366" s="343">
        <f t="shared" si="21"/>
        <v>1</v>
      </c>
      <c r="H366" s="344" t="s">
        <v>17</v>
      </c>
      <c r="I366" s="206">
        <f t="shared" si="19"/>
        <v>5</v>
      </c>
      <c r="J366" s="206" t="e">
        <f>+IF(#REF!="Issued",1,IF(#REF!="Not Issued",2,"Nil"))</f>
        <v>#REF!</v>
      </c>
      <c r="K366" s="206" t="s">
        <v>4475</v>
      </c>
      <c r="L366" s="345"/>
      <c r="M366" s="57"/>
    </row>
    <row r="367" spans="1:13" ht="15.75" customHeight="1" x14ac:dyDescent="0.2">
      <c r="A367" s="341">
        <f t="shared" si="20"/>
        <v>36</v>
      </c>
      <c r="B367" s="538" t="s">
        <v>5828</v>
      </c>
      <c r="C367" s="534">
        <v>72927</v>
      </c>
      <c r="D367" s="535" t="s">
        <v>5829</v>
      </c>
      <c r="E367" s="342" t="s">
        <v>5092</v>
      </c>
      <c r="F367" s="124" t="s">
        <v>106</v>
      </c>
      <c r="G367" s="343">
        <f t="shared" si="21"/>
        <v>1</v>
      </c>
      <c r="H367" s="344" t="s">
        <v>17</v>
      </c>
      <c r="I367" s="206">
        <f t="shared" si="19"/>
        <v>5</v>
      </c>
      <c r="J367" s="206" t="e">
        <f>+IF(#REF!="Issued",1,IF(#REF!="Not Issued",2,"Nil"))</f>
        <v>#REF!</v>
      </c>
      <c r="K367" s="206" t="s">
        <v>4477</v>
      </c>
      <c r="L367" s="345"/>
      <c r="M367" s="57"/>
    </row>
    <row r="368" spans="1:13" ht="15.75" customHeight="1" x14ac:dyDescent="0.2">
      <c r="A368" s="341">
        <f t="shared" si="20"/>
        <v>37</v>
      </c>
      <c r="B368" s="538" t="s">
        <v>5836</v>
      </c>
      <c r="C368" s="534">
        <v>69929</v>
      </c>
      <c r="D368" s="535" t="s">
        <v>4785</v>
      </c>
      <c r="E368" s="342" t="s">
        <v>4786</v>
      </c>
      <c r="F368" s="124" t="s">
        <v>102</v>
      </c>
      <c r="G368" s="343">
        <f t="shared" si="21"/>
        <v>2</v>
      </c>
      <c r="H368" s="344" t="s">
        <v>17</v>
      </c>
      <c r="I368" s="206">
        <f t="shared" si="19"/>
        <v>5</v>
      </c>
      <c r="J368" s="206" t="e">
        <f>+IF(#REF!="Issued",1,IF(#REF!="Not Issued",2,"Nil"))</f>
        <v>#REF!</v>
      </c>
      <c r="K368" s="206" t="s">
        <v>4480</v>
      </c>
      <c r="L368" s="345"/>
      <c r="M368" s="57"/>
    </row>
    <row r="369" spans="1:13" ht="15.75" customHeight="1" x14ac:dyDescent="0.2">
      <c r="A369" s="341">
        <f t="shared" si="20"/>
        <v>38</v>
      </c>
      <c r="B369" s="538" t="s">
        <v>5837</v>
      </c>
      <c r="C369" s="534">
        <v>72929</v>
      </c>
      <c r="D369" s="535" t="s">
        <v>5838</v>
      </c>
      <c r="E369" s="342" t="s">
        <v>5839</v>
      </c>
      <c r="F369" s="124" t="s">
        <v>106</v>
      </c>
      <c r="G369" s="343">
        <f t="shared" si="21"/>
        <v>1</v>
      </c>
      <c r="H369" s="344" t="s">
        <v>17</v>
      </c>
      <c r="I369" s="206">
        <f t="shared" si="19"/>
        <v>5</v>
      </c>
      <c r="J369" s="206" t="e">
        <f>+IF(#REF!="Issued",1,IF(#REF!="Not Issued",2,"Nil"))</f>
        <v>#REF!</v>
      </c>
      <c r="K369" s="206" t="s">
        <v>4484</v>
      </c>
      <c r="L369" s="345"/>
      <c r="M369" s="57"/>
    </row>
    <row r="370" spans="1:13" ht="15.75" customHeight="1" x14ac:dyDescent="0.2">
      <c r="A370" s="341">
        <f t="shared" si="20"/>
        <v>39</v>
      </c>
      <c r="B370" s="538" t="s">
        <v>5843</v>
      </c>
      <c r="C370" s="534">
        <v>72931</v>
      </c>
      <c r="D370" s="535" t="s">
        <v>5844</v>
      </c>
      <c r="E370" s="342" t="s">
        <v>4099</v>
      </c>
      <c r="F370" s="124" t="s">
        <v>106</v>
      </c>
      <c r="G370" s="343">
        <f t="shared" si="21"/>
        <v>1</v>
      </c>
      <c r="H370" s="344" t="s">
        <v>17</v>
      </c>
      <c r="I370" s="206">
        <f t="shared" si="19"/>
        <v>5</v>
      </c>
      <c r="J370" s="206" t="e">
        <f>+IF(#REF!="Issued",1,IF(#REF!="Not Issued",2,"Nil"))</f>
        <v>#REF!</v>
      </c>
      <c r="K370" s="206" t="s">
        <v>4487</v>
      </c>
      <c r="L370" s="345"/>
      <c r="M370" s="57"/>
    </row>
    <row r="371" spans="1:13" ht="15.75" customHeight="1" x14ac:dyDescent="0.2">
      <c r="A371" s="341">
        <f t="shared" si="20"/>
        <v>40</v>
      </c>
      <c r="B371" s="538" t="s">
        <v>5845</v>
      </c>
      <c r="C371" s="534">
        <v>73221</v>
      </c>
      <c r="D371" s="535" t="s">
        <v>5846</v>
      </c>
      <c r="E371" s="342" t="s">
        <v>5847</v>
      </c>
      <c r="F371" s="124" t="s">
        <v>106</v>
      </c>
      <c r="G371" s="343">
        <f t="shared" si="21"/>
        <v>1</v>
      </c>
      <c r="H371" s="344" t="s">
        <v>17</v>
      </c>
      <c r="I371" s="206">
        <f t="shared" si="19"/>
        <v>5</v>
      </c>
      <c r="J371" s="206" t="e">
        <f>+IF(#REF!="Issued",1,IF(#REF!="Not Issued",2,"Nil"))</f>
        <v>#REF!</v>
      </c>
      <c r="K371" s="206" t="s">
        <v>4491</v>
      </c>
      <c r="L371" s="345"/>
      <c r="M371" s="57"/>
    </row>
    <row r="372" spans="1:13" ht="15.75" customHeight="1" x14ac:dyDescent="0.2">
      <c r="A372" s="341">
        <f t="shared" si="20"/>
        <v>41</v>
      </c>
      <c r="B372" s="538" t="s">
        <v>5851</v>
      </c>
      <c r="C372" s="534">
        <v>72932</v>
      </c>
      <c r="D372" s="535" t="s">
        <v>5852</v>
      </c>
      <c r="E372" s="342" t="s">
        <v>5853</v>
      </c>
      <c r="F372" s="124" t="s">
        <v>106</v>
      </c>
      <c r="G372" s="343">
        <f t="shared" si="21"/>
        <v>1</v>
      </c>
      <c r="H372" s="344" t="s">
        <v>17</v>
      </c>
      <c r="I372" s="206">
        <f t="shared" si="19"/>
        <v>5</v>
      </c>
      <c r="J372" s="206" t="e">
        <f>+IF(#REF!="Issued",1,IF(#REF!="Not Issued",2,"Nil"))</f>
        <v>#REF!</v>
      </c>
      <c r="K372" s="206" t="s">
        <v>4495</v>
      </c>
      <c r="L372" s="345"/>
      <c r="M372" s="57"/>
    </row>
    <row r="373" spans="1:13" ht="15.75" customHeight="1" x14ac:dyDescent="0.2">
      <c r="A373" s="341">
        <f t="shared" si="20"/>
        <v>42</v>
      </c>
      <c r="B373" s="538" t="s">
        <v>5857</v>
      </c>
      <c r="C373" s="534">
        <v>73224</v>
      </c>
      <c r="D373" s="535" t="s">
        <v>5858</v>
      </c>
      <c r="E373" s="342" t="s">
        <v>5859</v>
      </c>
      <c r="F373" s="124" t="s">
        <v>106</v>
      </c>
      <c r="G373" s="343">
        <f t="shared" si="21"/>
        <v>1</v>
      </c>
      <c r="H373" s="344" t="s">
        <v>17</v>
      </c>
      <c r="I373" s="206">
        <f t="shared" si="19"/>
        <v>5</v>
      </c>
      <c r="J373" s="206" t="e">
        <f>+IF(#REF!="Issued",1,IF(#REF!="Not Issued",2,"Nil"))</f>
        <v>#REF!</v>
      </c>
      <c r="K373" s="206" t="s">
        <v>4499</v>
      </c>
      <c r="L373" s="345"/>
      <c r="M373" s="57"/>
    </row>
    <row r="374" spans="1:13" ht="15.75" customHeight="1" x14ac:dyDescent="0.2">
      <c r="A374" s="341">
        <f t="shared" si="20"/>
        <v>43</v>
      </c>
      <c r="B374" s="538" t="s">
        <v>5863</v>
      </c>
      <c r="C374" s="534">
        <v>72934</v>
      </c>
      <c r="D374" s="535" t="s">
        <v>5864</v>
      </c>
      <c r="E374" s="342" t="s">
        <v>5865</v>
      </c>
      <c r="F374" s="124" t="s">
        <v>106</v>
      </c>
      <c r="G374" s="343">
        <f t="shared" si="21"/>
        <v>1</v>
      </c>
      <c r="H374" s="344" t="s">
        <v>17</v>
      </c>
      <c r="I374" s="206">
        <f t="shared" si="19"/>
        <v>5</v>
      </c>
      <c r="J374" s="206" t="e">
        <f>+IF(#REF!="Issued",1,IF(#REF!="Not Issued",2,"Nil"))</f>
        <v>#REF!</v>
      </c>
      <c r="K374" s="206" t="s">
        <v>4503</v>
      </c>
      <c r="L374" s="345"/>
      <c r="M374" s="57"/>
    </row>
    <row r="375" spans="1:13" ht="15.75" customHeight="1" x14ac:dyDescent="0.2">
      <c r="A375" s="341">
        <f t="shared" si="20"/>
        <v>44</v>
      </c>
      <c r="B375" s="538" t="s">
        <v>5866</v>
      </c>
      <c r="C375" s="534">
        <v>73225</v>
      </c>
      <c r="D375" s="535" t="s">
        <v>5867</v>
      </c>
      <c r="E375" s="342" t="s">
        <v>5868</v>
      </c>
      <c r="F375" s="124" t="s">
        <v>106</v>
      </c>
      <c r="G375" s="343">
        <f t="shared" si="21"/>
        <v>1</v>
      </c>
      <c r="H375" s="344" t="s">
        <v>17</v>
      </c>
      <c r="I375" s="206">
        <f t="shared" si="19"/>
        <v>5</v>
      </c>
      <c r="J375" s="206" t="e">
        <f>+IF(#REF!="Issued",1,IF(#REF!="Not Issued",2,"Nil"))</f>
        <v>#REF!</v>
      </c>
      <c r="K375" s="206" t="s">
        <v>4507</v>
      </c>
      <c r="L375" s="345"/>
      <c r="M375" s="57"/>
    </row>
    <row r="376" spans="1:13" ht="15.75" customHeight="1" x14ac:dyDescent="0.2">
      <c r="A376" s="341">
        <f t="shared" si="20"/>
        <v>45</v>
      </c>
      <c r="B376" s="538" t="s">
        <v>5869</v>
      </c>
      <c r="C376" s="534">
        <v>72935</v>
      </c>
      <c r="D376" s="535" t="s">
        <v>5870</v>
      </c>
      <c r="E376" s="342" t="s">
        <v>5871</v>
      </c>
      <c r="F376" s="124" t="s">
        <v>102</v>
      </c>
      <c r="G376" s="343">
        <f t="shared" si="21"/>
        <v>2</v>
      </c>
      <c r="H376" s="344" t="s">
        <v>17</v>
      </c>
      <c r="I376" s="206">
        <f t="shared" si="19"/>
        <v>5</v>
      </c>
      <c r="J376" s="206" t="e">
        <f>+IF(#REF!="Issued",1,IF(#REF!="Not Issued",2,"Nil"))</f>
        <v>#REF!</v>
      </c>
      <c r="K376" s="206" t="s">
        <v>4511</v>
      </c>
      <c r="L376" s="345"/>
      <c r="M376" s="57"/>
    </row>
    <row r="377" spans="1:13" ht="15.75" customHeight="1" x14ac:dyDescent="0.2">
      <c r="A377" s="341">
        <f t="shared" si="20"/>
        <v>46</v>
      </c>
      <c r="B377" s="538" t="s">
        <v>5884</v>
      </c>
      <c r="C377" s="534">
        <v>73227</v>
      </c>
      <c r="D377" s="535" t="s">
        <v>5885</v>
      </c>
      <c r="E377" s="342" t="s">
        <v>5886</v>
      </c>
      <c r="F377" s="124" t="s">
        <v>106</v>
      </c>
      <c r="G377" s="343">
        <f t="shared" si="21"/>
        <v>1</v>
      </c>
      <c r="H377" s="344" t="s">
        <v>17</v>
      </c>
      <c r="I377" s="206">
        <f t="shared" si="19"/>
        <v>5</v>
      </c>
      <c r="J377" s="206" t="e">
        <f>+IF(#REF!="Issued",1,IF(#REF!="Not Issued",2,"Nil"))</f>
        <v>#REF!</v>
      </c>
      <c r="K377" s="206" t="s">
        <v>4515</v>
      </c>
      <c r="L377" s="345"/>
      <c r="M377" s="57"/>
    </row>
    <row r="378" spans="1:13" ht="15.75" customHeight="1" x14ac:dyDescent="0.2">
      <c r="A378" s="341">
        <f t="shared" si="20"/>
        <v>47</v>
      </c>
      <c r="B378" s="538" t="s">
        <v>5893</v>
      </c>
      <c r="C378" s="534">
        <v>72940</v>
      </c>
      <c r="D378" s="535" t="s">
        <v>5894</v>
      </c>
      <c r="E378" s="342" t="s">
        <v>4019</v>
      </c>
      <c r="F378" s="124" t="s">
        <v>106</v>
      </c>
      <c r="G378" s="343">
        <f t="shared" si="21"/>
        <v>1</v>
      </c>
      <c r="H378" s="344" t="s">
        <v>17</v>
      </c>
      <c r="I378" s="206">
        <f t="shared" si="19"/>
        <v>5</v>
      </c>
      <c r="J378" s="206" t="e">
        <f>+IF(#REF!="Issued",1,IF(#REF!="Not Issued",2,"Nil"))</f>
        <v>#REF!</v>
      </c>
      <c r="K378" s="206" t="s">
        <v>5915</v>
      </c>
      <c r="L378" s="345"/>
      <c r="M378" s="57"/>
    </row>
    <row r="379" spans="1:13" ht="15.75" customHeight="1" x14ac:dyDescent="0.2">
      <c r="A379" s="341">
        <f t="shared" si="20"/>
        <v>48</v>
      </c>
      <c r="B379" s="538" t="s">
        <v>5895</v>
      </c>
      <c r="C379" s="534">
        <v>72941</v>
      </c>
      <c r="D379" s="535" t="s">
        <v>5896</v>
      </c>
      <c r="E379" s="342" t="s">
        <v>5897</v>
      </c>
      <c r="F379" s="124" t="s">
        <v>106</v>
      </c>
      <c r="G379" s="343">
        <f t="shared" si="21"/>
        <v>1</v>
      </c>
      <c r="H379" s="344" t="s">
        <v>17</v>
      </c>
      <c r="I379" s="206">
        <f t="shared" si="19"/>
        <v>5</v>
      </c>
      <c r="J379" s="206" t="e">
        <f>+IF(#REF!="Issued",1,IF(#REF!="Not Issued",2,"Nil"))</f>
        <v>#REF!</v>
      </c>
      <c r="K379" s="206" t="s">
        <v>5919</v>
      </c>
      <c r="L379" s="345"/>
      <c r="M379" s="57"/>
    </row>
    <row r="380" spans="1:13" ht="15.75" customHeight="1" x14ac:dyDescent="0.2">
      <c r="A380" s="341">
        <f t="shared" si="20"/>
        <v>49</v>
      </c>
      <c r="B380" s="538" t="s">
        <v>5904</v>
      </c>
      <c r="C380" s="534">
        <v>72944</v>
      </c>
      <c r="D380" s="535" t="s">
        <v>5905</v>
      </c>
      <c r="E380" s="342" t="s">
        <v>1606</v>
      </c>
      <c r="F380" s="124" t="s">
        <v>106</v>
      </c>
      <c r="G380" s="343">
        <f t="shared" si="21"/>
        <v>1</v>
      </c>
      <c r="H380" s="344" t="s">
        <v>17</v>
      </c>
      <c r="I380" s="206">
        <f t="shared" si="19"/>
        <v>5</v>
      </c>
      <c r="J380" s="206" t="e">
        <f>+IF(#REF!="Issued",1,IF(#REF!="Not Issued",2,"Nil"))</f>
        <v>#REF!</v>
      </c>
      <c r="K380" s="206" t="s">
        <v>5923</v>
      </c>
      <c r="L380" s="345"/>
      <c r="M380" s="57"/>
    </row>
    <row r="381" spans="1:13" ht="15.75" customHeight="1" x14ac:dyDescent="0.2">
      <c r="A381" s="341">
        <f>+'[1]BBA,BSS &amp; BS(A&amp;F) BS(Mar) S22'!A460+1</f>
        <v>51</v>
      </c>
      <c r="B381" s="538" t="s">
        <v>5912</v>
      </c>
      <c r="C381" s="534"/>
      <c r="D381" s="535" t="s">
        <v>5913</v>
      </c>
      <c r="E381" s="342" t="s">
        <v>5914</v>
      </c>
      <c r="F381" s="124" t="s">
        <v>102</v>
      </c>
      <c r="G381" s="343">
        <f t="shared" si="21"/>
        <v>2</v>
      </c>
      <c r="H381" s="344" t="s">
        <v>17</v>
      </c>
      <c r="I381" s="206">
        <f>+IF(H381="Incomplete",5,IF(H381="Complete",1,IF(H381="Incomplete",2,IF(H381="Left",3,IF(H381="Dropped",4,"Error")))))</f>
        <v>5</v>
      </c>
      <c r="J381" s="206" t="e">
        <f>+IF(#REF!="Issued",1,IF(#REF!="Not Issued",2,"Nil"))</f>
        <v>#REF!</v>
      </c>
      <c r="K381" s="206" t="s">
        <v>5927</v>
      </c>
      <c r="L381" s="345"/>
      <c r="M381" s="57"/>
    </row>
    <row r="382" spans="1:13" ht="15.75" customHeight="1" x14ac:dyDescent="0.2">
      <c r="A382" s="341">
        <f>+A380+1</f>
        <v>50</v>
      </c>
      <c r="B382" s="538" t="s">
        <v>5920</v>
      </c>
      <c r="C382" s="534">
        <v>73232</v>
      </c>
      <c r="D382" s="535" t="s">
        <v>5921</v>
      </c>
      <c r="E382" s="342" t="s">
        <v>5922</v>
      </c>
      <c r="F382" s="124" t="s">
        <v>102</v>
      </c>
      <c r="G382" s="343">
        <f t="shared" si="21"/>
        <v>2</v>
      </c>
      <c r="H382" s="344" t="s">
        <v>17</v>
      </c>
      <c r="I382" s="206">
        <f t="shared" si="19"/>
        <v>5</v>
      </c>
      <c r="J382" s="206" t="e">
        <f>+IF(#REF!="Issued",1,IF(#REF!="Not Issued",2,"Nil"))</f>
        <v>#REF!</v>
      </c>
      <c r="K382" s="206" t="s">
        <v>5931</v>
      </c>
      <c r="L382" s="345"/>
      <c r="M382" s="57"/>
    </row>
    <row r="383" spans="1:13" ht="15.75" customHeight="1" x14ac:dyDescent="0.2">
      <c r="A383" s="341">
        <f t="shared" si="20"/>
        <v>51</v>
      </c>
      <c r="B383" s="538" t="s">
        <v>5928</v>
      </c>
      <c r="C383" s="534">
        <v>73233</v>
      </c>
      <c r="D383" s="535" t="s">
        <v>5929</v>
      </c>
      <c r="E383" s="342" t="s">
        <v>5930</v>
      </c>
      <c r="F383" s="124" t="s">
        <v>106</v>
      </c>
      <c r="G383" s="343">
        <f t="shared" si="21"/>
        <v>1</v>
      </c>
      <c r="H383" s="344" t="s">
        <v>17</v>
      </c>
      <c r="I383" s="206">
        <f t="shared" si="19"/>
        <v>5</v>
      </c>
      <c r="J383" s="206" t="e">
        <f>+IF(#REF!="Issued",1,IF(#REF!="Not Issued",2,"Nil"))</f>
        <v>#REF!</v>
      </c>
      <c r="K383" s="206" t="s">
        <v>5934</v>
      </c>
      <c r="L383" s="345"/>
      <c r="M383" s="57"/>
    </row>
    <row r="384" spans="1:13" ht="15.75" customHeight="1" x14ac:dyDescent="0.2">
      <c r="A384" s="341">
        <f t="shared" si="20"/>
        <v>52</v>
      </c>
      <c r="B384" s="538" t="s">
        <v>5935</v>
      </c>
      <c r="C384" s="534">
        <v>72945</v>
      </c>
      <c r="D384" s="535" t="s">
        <v>5936</v>
      </c>
      <c r="E384" s="342" t="s">
        <v>566</v>
      </c>
      <c r="F384" s="124" t="s">
        <v>106</v>
      </c>
      <c r="G384" s="343">
        <f t="shared" si="21"/>
        <v>1</v>
      </c>
      <c r="H384" s="344" t="s">
        <v>17</v>
      </c>
      <c r="I384" s="206">
        <f t="shared" si="19"/>
        <v>5</v>
      </c>
      <c r="J384" s="206" t="e">
        <f>+IF(#REF!="Issued",1,IF(#REF!="Not Issued",2,"Nil"))</f>
        <v>#REF!</v>
      </c>
      <c r="K384" s="206" t="s">
        <v>5937</v>
      </c>
      <c r="L384" s="345"/>
      <c r="M384" s="57"/>
    </row>
    <row r="385" spans="1:12" ht="11.25" customHeight="1" x14ac:dyDescent="0.2">
      <c r="A385" s="346"/>
      <c r="B385" s="382"/>
      <c r="C385" s="383"/>
      <c r="D385" s="384"/>
      <c r="E385" s="384"/>
      <c r="F385" s="385"/>
      <c r="G385" s="70"/>
      <c r="H385" s="386"/>
      <c r="I385" s="70"/>
      <c r="J385" s="280"/>
      <c r="K385" s="280"/>
      <c r="L385" s="260"/>
    </row>
    <row r="386" spans="1:12" s="390" customFormat="1" ht="16.5" thickBot="1" x14ac:dyDescent="0.3">
      <c r="A386" s="352" t="s">
        <v>5938</v>
      </c>
      <c r="B386" s="236"/>
      <c r="C386" s="353"/>
      <c r="D386" s="387"/>
      <c r="E386" s="388"/>
      <c r="F386" s="388"/>
      <c r="G386" s="388"/>
      <c r="H386" s="388"/>
      <c r="I386" s="388"/>
      <c r="J386" s="388"/>
      <c r="K386" s="388"/>
      <c r="L386" s="388"/>
    </row>
    <row r="387" spans="1:12" s="390" customFormat="1" x14ac:dyDescent="0.25">
      <c r="A387" s="356" t="s">
        <v>107</v>
      </c>
      <c r="B387" s="222">
        <f>+COUNTIF(G332:G384,1)</f>
        <v>33</v>
      </c>
      <c r="C387" s="357"/>
      <c r="D387" s="224" t="s">
        <v>108</v>
      </c>
      <c r="E387" s="225"/>
      <c r="F387" s="222"/>
      <c r="G387" s="222"/>
      <c r="H387" s="222">
        <f>+COUNTIF(I332:I384,1)</f>
        <v>30</v>
      </c>
      <c r="I387" s="358"/>
      <c r="J387" s="388"/>
      <c r="K387" s="388"/>
      <c r="L387" s="388"/>
    </row>
    <row r="388" spans="1:12" s="390" customFormat="1" x14ac:dyDescent="0.25">
      <c r="A388" s="360" t="s">
        <v>111</v>
      </c>
      <c r="B388" s="236">
        <f>+COUNTIF(G332:G384,2)</f>
        <v>20</v>
      </c>
      <c r="C388" s="353"/>
      <c r="D388" s="361" t="s">
        <v>17</v>
      </c>
      <c r="E388" s="364"/>
      <c r="F388" s="236"/>
      <c r="G388" s="355"/>
      <c r="H388" s="236">
        <f>+COUNTIF(I332:I384,5)</f>
        <v>23</v>
      </c>
      <c r="I388" s="355"/>
      <c r="J388" s="389"/>
      <c r="K388" s="389"/>
      <c r="L388" s="388"/>
    </row>
    <row r="389" spans="1:12" s="390" customFormat="1" ht="16.5" thickBot="1" x14ac:dyDescent="0.3">
      <c r="A389" s="366" t="s">
        <v>0</v>
      </c>
      <c r="B389" s="254">
        <f>SUM(B387:B388)</f>
        <v>53</v>
      </c>
      <c r="C389" s="367"/>
      <c r="D389" s="248" t="s">
        <v>0</v>
      </c>
      <c r="E389" s="309"/>
      <c r="F389" s="254"/>
      <c r="G389" s="368"/>
      <c r="H389" s="283">
        <f>SUM(H387:H388)</f>
        <v>53</v>
      </c>
      <c r="I389" s="368"/>
      <c r="J389" s="391"/>
      <c r="K389" s="392"/>
      <c r="L389" s="392"/>
    </row>
    <row r="393" spans="1:12" ht="32.25" thickBot="1" x14ac:dyDescent="0.65">
      <c r="A393" s="541" t="s">
        <v>5939</v>
      </c>
      <c r="B393" s="541"/>
      <c r="C393" s="541"/>
      <c r="D393" s="541"/>
      <c r="E393" s="541"/>
      <c r="F393" s="541"/>
      <c r="G393" s="541"/>
      <c r="H393" s="541"/>
      <c r="I393" s="541"/>
      <c r="J393" s="541"/>
      <c r="K393" s="541"/>
      <c r="L393" s="541"/>
    </row>
    <row r="394" spans="1:12" ht="32.25" thickBot="1" x14ac:dyDescent="0.25">
      <c r="A394" s="371" t="s">
        <v>79</v>
      </c>
      <c r="B394" s="372" t="s">
        <v>80</v>
      </c>
      <c r="C394" s="373" t="s">
        <v>81</v>
      </c>
      <c r="D394" s="374" t="s">
        <v>82</v>
      </c>
      <c r="E394" s="375" t="s">
        <v>83</v>
      </c>
      <c r="F394" s="376" t="s">
        <v>274</v>
      </c>
      <c r="G394" s="376"/>
      <c r="H394" s="377" t="s">
        <v>275</v>
      </c>
      <c r="I394" s="377"/>
      <c r="J394" s="378" t="s">
        <v>89</v>
      </c>
      <c r="K394" s="379"/>
      <c r="L394" s="380" t="s">
        <v>92</v>
      </c>
    </row>
    <row r="395" spans="1:12" ht="15" customHeight="1" x14ac:dyDescent="0.2">
      <c r="A395" s="341">
        <v>1</v>
      </c>
      <c r="B395" s="538" t="s">
        <v>5943</v>
      </c>
      <c r="C395" s="534">
        <v>73041</v>
      </c>
      <c r="D395" s="535" t="s">
        <v>5944</v>
      </c>
      <c r="E395" s="342" t="s">
        <v>5945</v>
      </c>
      <c r="F395" s="124" t="s">
        <v>102</v>
      </c>
      <c r="G395" s="343">
        <f t="shared" ref="G395:G437" si="22">+IF(F395="M",1,IF(F395="f",2,IF(F395="Civ",3,"Error")))</f>
        <v>2</v>
      </c>
      <c r="H395" s="344" t="s">
        <v>108</v>
      </c>
      <c r="I395" s="206">
        <f t="shared" ref="I395:I437" si="23">+IF(H395="Incomplete",5,IF(H395="Complete",1,IF(H395="Incomplete",2,IF(H395="Left",3,IF(H395="Dropped",4,"Error")))))</f>
        <v>1</v>
      </c>
      <c r="J395" s="206" t="e">
        <f>+IF(#REF!="Issued",1,IF(#REF!="Not Issued",2,"Nil"))</f>
        <v>#REF!</v>
      </c>
      <c r="K395" s="206" t="s">
        <v>4322</v>
      </c>
      <c r="L395" s="345"/>
    </row>
    <row r="396" spans="1:12" ht="15" customHeight="1" x14ac:dyDescent="0.2">
      <c r="A396" s="341">
        <v>2</v>
      </c>
      <c r="B396" s="538" t="s">
        <v>5946</v>
      </c>
      <c r="C396" s="534">
        <v>73042</v>
      </c>
      <c r="D396" s="535" t="s">
        <v>3620</v>
      </c>
      <c r="E396" s="342" t="s">
        <v>5947</v>
      </c>
      <c r="F396" s="124" t="s">
        <v>102</v>
      </c>
      <c r="G396" s="343">
        <f t="shared" si="22"/>
        <v>2</v>
      </c>
      <c r="H396" s="344" t="s">
        <v>108</v>
      </c>
      <c r="I396" s="206">
        <f t="shared" si="23"/>
        <v>1</v>
      </c>
      <c r="J396" s="206" t="e">
        <f>+IF(#REF!="Issued",1,IF(#REF!="Not Issued",2,"Nil"))</f>
        <v>#REF!</v>
      </c>
      <c r="K396" s="206" t="s">
        <v>4327</v>
      </c>
      <c r="L396" s="345"/>
    </row>
    <row r="397" spans="1:12" ht="15" customHeight="1" x14ac:dyDescent="0.2">
      <c r="A397" s="341">
        <f>+A396+1</f>
        <v>3</v>
      </c>
      <c r="B397" s="538" t="s">
        <v>5948</v>
      </c>
      <c r="C397" s="534">
        <v>73043</v>
      </c>
      <c r="D397" s="535" t="s">
        <v>5949</v>
      </c>
      <c r="E397" s="342" t="s">
        <v>5950</v>
      </c>
      <c r="F397" s="124" t="s">
        <v>102</v>
      </c>
      <c r="G397" s="343">
        <f t="shared" si="22"/>
        <v>2</v>
      </c>
      <c r="H397" s="344" t="s">
        <v>108</v>
      </c>
      <c r="I397" s="206">
        <f t="shared" si="23"/>
        <v>1</v>
      </c>
      <c r="J397" s="206" t="e">
        <f>+IF(#REF!="Issued",1,IF(#REF!="Not Issued",2,"Nil"))</f>
        <v>#REF!</v>
      </c>
      <c r="K397" s="206" t="s">
        <v>4332</v>
      </c>
      <c r="L397" s="345"/>
    </row>
    <row r="398" spans="1:12" ht="15" customHeight="1" x14ac:dyDescent="0.2">
      <c r="A398" s="341">
        <f t="shared" ref="A398:A437" si="24">+A397+1</f>
        <v>4</v>
      </c>
      <c r="B398" s="538" t="s">
        <v>5954</v>
      </c>
      <c r="C398" s="534">
        <v>73080</v>
      </c>
      <c r="D398" s="535" t="s">
        <v>5955</v>
      </c>
      <c r="E398" s="342" t="s">
        <v>5956</v>
      </c>
      <c r="F398" s="124" t="s">
        <v>102</v>
      </c>
      <c r="G398" s="343">
        <f t="shared" si="22"/>
        <v>2</v>
      </c>
      <c r="H398" s="344" t="s">
        <v>108</v>
      </c>
      <c r="I398" s="206">
        <f t="shared" si="23"/>
        <v>1</v>
      </c>
      <c r="J398" s="206" t="e">
        <f>+IF(#REF!="Issued",1,IF(#REF!="Not Issued",2,"Nil"))</f>
        <v>#REF!</v>
      </c>
      <c r="K398" s="206" t="s">
        <v>4342</v>
      </c>
      <c r="L398" s="345"/>
    </row>
    <row r="399" spans="1:12" ht="15" customHeight="1" x14ac:dyDescent="0.2">
      <c r="A399" s="341">
        <f t="shared" si="24"/>
        <v>5</v>
      </c>
      <c r="B399" s="538" t="s">
        <v>5957</v>
      </c>
      <c r="C399" s="534">
        <v>73045</v>
      </c>
      <c r="D399" s="535" t="s">
        <v>5958</v>
      </c>
      <c r="E399" s="342" t="s">
        <v>4895</v>
      </c>
      <c r="F399" s="124" t="s">
        <v>102</v>
      </c>
      <c r="G399" s="343">
        <f t="shared" si="22"/>
        <v>2</v>
      </c>
      <c r="H399" s="344" t="s">
        <v>108</v>
      </c>
      <c r="I399" s="206">
        <f t="shared" si="23"/>
        <v>1</v>
      </c>
      <c r="J399" s="206" t="e">
        <f>+IF(#REF!="Issued",1,IF(#REF!="Not Issued",2,"Nil"))</f>
        <v>#REF!</v>
      </c>
      <c r="K399" s="206" t="s">
        <v>4346</v>
      </c>
      <c r="L399" s="345"/>
    </row>
    <row r="400" spans="1:12" ht="15" customHeight="1" x14ac:dyDescent="0.2">
      <c r="A400" s="341">
        <f t="shared" si="24"/>
        <v>6</v>
      </c>
      <c r="B400" s="538" t="s">
        <v>5959</v>
      </c>
      <c r="C400" s="534">
        <v>73046</v>
      </c>
      <c r="D400" s="535" t="s">
        <v>5960</v>
      </c>
      <c r="E400" s="342" t="s">
        <v>5961</v>
      </c>
      <c r="F400" s="124" t="s">
        <v>102</v>
      </c>
      <c r="G400" s="343">
        <f t="shared" si="22"/>
        <v>2</v>
      </c>
      <c r="H400" s="344" t="s">
        <v>108</v>
      </c>
      <c r="I400" s="206">
        <f t="shared" si="23"/>
        <v>1</v>
      </c>
      <c r="J400" s="206" t="e">
        <f>+IF(#REF!="Issued",1,IF(#REF!="Not Issued",2,"Nil"))</f>
        <v>#REF!</v>
      </c>
      <c r="K400" s="206" t="s">
        <v>4351</v>
      </c>
      <c r="L400" s="345"/>
    </row>
    <row r="401" spans="1:12" ht="15" customHeight="1" x14ac:dyDescent="0.2">
      <c r="A401" s="341">
        <f t="shared" si="24"/>
        <v>7</v>
      </c>
      <c r="B401" s="538" t="s">
        <v>5965</v>
      </c>
      <c r="C401" s="534">
        <v>73047</v>
      </c>
      <c r="D401" s="535" t="s">
        <v>5966</v>
      </c>
      <c r="E401" s="342" t="s">
        <v>5967</v>
      </c>
      <c r="F401" s="124" t="s">
        <v>102</v>
      </c>
      <c r="G401" s="343">
        <f t="shared" si="22"/>
        <v>2</v>
      </c>
      <c r="H401" s="344" t="s">
        <v>108</v>
      </c>
      <c r="I401" s="206">
        <f t="shared" si="23"/>
        <v>1</v>
      </c>
      <c r="J401" s="206" t="e">
        <f>+IF(#REF!="Issued",1,IF(#REF!="Not Issued",2,"Nil"))</f>
        <v>#REF!</v>
      </c>
      <c r="K401" s="206" t="s">
        <v>4359</v>
      </c>
      <c r="L401" s="345"/>
    </row>
    <row r="402" spans="1:12" ht="15" customHeight="1" x14ac:dyDescent="0.2">
      <c r="A402" s="341">
        <f t="shared" si="24"/>
        <v>8</v>
      </c>
      <c r="B402" s="538" t="s">
        <v>5968</v>
      </c>
      <c r="C402" s="534">
        <v>73048</v>
      </c>
      <c r="D402" s="535" t="s">
        <v>5969</v>
      </c>
      <c r="E402" s="342" t="s">
        <v>5970</v>
      </c>
      <c r="F402" s="124" t="s">
        <v>102</v>
      </c>
      <c r="G402" s="343">
        <f t="shared" si="22"/>
        <v>2</v>
      </c>
      <c r="H402" s="344" t="s">
        <v>108</v>
      </c>
      <c r="I402" s="206">
        <f t="shared" si="23"/>
        <v>1</v>
      </c>
      <c r="J402" s="206" t="e">
        <f>+IF(#REF!="Issued",1,IF(#REF!="Not Issued",2,"Nil"))</f>
        <v>#REF!</v>
      </c>
      <c r="K402" s="206" t="s">
        <v>4364</v>
      </c>
      <c r="L402" s="345"/>
    </row>
    <row r="403" spans="1:12" ht="15" customHeight="1" x14ac:dyDescent="0.2">
      <c r="A403" s="341">
        <f t="shared" si="24"/>
        <v>9</v>
      </c>
      <c r="B403" s="538" t="s">
        <v>5971</v>
      </c>
      <c r="C403" s="534">
        <v>73049</v>
      </c>
      <c r="D403" s="535" t="s">
        <v>5972</v>
      </c>
      <c r="E403" s="342" t="s">
        <v>5973</v>
      </c>
      <c r="F403" s="124" t="s">
        <v>102</v>
      </c>
      <c r="G403" s="343">
        <f t="shared" si="22"/>
        <v>2</v>
      </c>
      <c r="H403" s="344" t="s">
        <v>108</v>
      </c>
      <c r="I403" s="206">
        <f t="shared" si="23"/>
        <v>1</v>
      </c>
      <c r="J403" s="206" t="e">
        <f>+IF(#REF!="Issued",1,IF(#REF!="Not Issued",2,"Nil"))</f>
        <v>#REF!</v>
      </c>
      <c r="K403" s="206" t="s">
        <v>4379</v>
      </c>
      <c r="L403" s="345"/>
    </row>
    <row r="404" spans="1:12" ht="15" customHeight="1" x14ac:dyDescent="0.2">
      <c r="A404" s="341">
        <f t="shared" si="24"/>
        <v>10</v>
      </c>
      <c r="B404" s="538" t="s">
        <v>5974</v>
      </c>
      <c r="C404" s="534">
        <v>73050</v>
      </c>
      <c r="D404" s="535" t="s">
        <v>5975</v>
      </c>
      <c r="E404" s="342" t="s">
        <v>5976</v>
      </c>
      <c r="F404" s="124" t="s">
        <v>102</v>
      </c>
      <c r="G404" s="343">
        <f t="shared" si="22"/>
        <v>2</v>
      </c>
      <c r="H404" s="344" t="s">
        <v>108</v>
      </c>
      <c r="I404" s="206">
        <f t="shared" si="23"/>
        <v>1</v>
      </c>
      <c r="J404" s="206" t="e">
        <f>+IF(#REF!="Issued",1,IF(#REF!="Not Issued",2,"Nil"))</f>
        <v>#REF!</v>
      </c>
      <c r="K404" s="206" t="s">
        <v>4384</v>
      </c>
      <c r="L404" s="345"/>
    </row>
    <row r="405" spans="1:12" ht="15" customHeight="1" x14ac:dyDescent="0.2">
      <c r="A405" s="341">
        <f t="shared" si="24"/>
        <v>11</v>
      </c>
      <c r="B405" s="538" t="s">
        <v>5977</v>
      </c>
      <c r="C405" s="534">
        <v>73051</v>
      </c>
      <c r="D405" s="535" t="s">
        <v>5978</v>
      </c>
      <c r="E405" s="342" t="s">
        <v>5979</v>
      </c>
      <c r="F405" s="124" t="s">
        <v>102</v>
      </c>
      <c r="G405" s="343">
        <f t="shared" si="22"/>
        <v>2</v>
      </c>
      <c r="H405" s="344" t="s">
        <v>108</v>
      </c>
      <c r="I405" s="206">
        <f t="shared" si="23"/>
        <v>1</v>
      </c>
      <c r="J405" s="206" t="e">
        <f>+IF(#REF!="Issued",1,IF(#REF!="Not Issued",2,"Nil"))</f>
        <v>#REF!</v>
      </c>
      <c r="K405" s="206" t="s">
        <v>4389</v>
      </c>
      <c r="L405" s="345"/>
    </row>
    <row r="406" spans="1:12" ht="15" customHeight="1" x14ac:dyDescent="0.2">
      <c r="A406" s="341">
        <f t="shared" si="24"/>
        <v>12</v>
      </c>
      <c r="B406" s="538" t="s">
        <v>5980</v>
      </c>
      <c r="C406" s="534">
        <v>73052</v>
      </c>
      <c r="D406" s="535" t="s">
        <v>5981</v>
      </c>
      <c r="E406" s="342" t="s">
        <v>5982</v>
      </c>
      <c r="F406" s="124" t="s">
        <v>102</v>
      </c>
      <c r="G406" s="343">
        <f t="shared" si="22"/>
        <v>2</v>
      </c>
      <c r="H406" s="344" t="s">
        <v>108</v>
      </c>
      <c r="I406" s="206">
        <f t="shared" si="23"/>
        <v>1</v>
      </c>
      <c r="J406" s="206" t="e">
        <f>+IF(#REF!="Issued",1,IF(#REF!="Not Issued",2,"Nil"))</f>
        <v>#REF!</v>
      </c>
      <c r="K406" s="206" t="s">
        <v>4394</v>
      </c>
      <c r="L406" s="345"/>
    </row>
    <row r="407" spans="1:12" ht="15" customHeight="1" x14ac:dyDescent="0.2">
      <c r="A407" s="341">
        <f t="shared" si="24"/>
        <v>13</v>
      </c>
      <c r="B407" s="538" t="s">
        <v>5983</v>
      </c>
      <c r="C407" s="534">
        <v>73053</v>
      </c>
      <c r="D407" s="535" t="s">
        <v>5984</v>
      </c>
      <c r="E407" s="342" t="s">
        <v>3515</v>
      </c>
      <c r="F407" s="124" t="s">
        <v>102</v>
      </c>
      <c r="G407" s="343">
        <f t="shared" si="22"/>
        <v>2</v>
      </c>
      <c r="H407" s="344" t="s">
        <v>108</v>
      </c>
      <c r="I407" s="206">
        <f t="shared" si="23"/>
        <v>1</v>
      </c>
      <c r="J407" s="206" t="e">
        <f>+IF(#REF!="Issued",1,IF(#REF!="Not Issued",2,"Nil"))</f>
        <v>#REF!</v>
      </c>
      <c r="K407" s="206" t="s">
        <v>4399</v>
      </c>
      <c r="L407" s="345"/>
    </row>
    <row r="408" spans="1:12" ht="15" customHeight="1" x14ac:dyDescent="0.2">
      <c r="A408" s="341">
        <f t="shared" si="24"/>
        <v>14</v>
      </c>
      <c r="B408" s="538" t="s">
        <v>5988</v>
      </c>
      <c r="C408" s="534">
        <v>73055</v>
      </c>
      <c r="D408" s="535" t="s">
        <v>5989</v>
      </c>
      <c r="E408" s="342" t="s">
        <v>5990</v>
      </c>
      <c r="F408" s="124" t="s">
        <v>102</v>
      </c>
      <c r="G408" s="343">
        <f t="shared" si="22"/>
        <v>2</v>
      </c>
      <c r="H408" s="344" t="s">
        <v>108</v>
      </c>
      <c r="I408" s="206">
        <f t="shared" si="23"/>
        <v>1</v>
      </c>
      <c r="J408" s="206" t="e">
        <f>+IF(#REF!="Issued",1,IF(#REF!="Not Issued",2,"Nil"))</f>
        <v>#REF!</v>
      </c>
      <c r="K408" s="206" t="s">
        <v>4403</v>
      </c>
      <c r="L408" s="345"/>
    </row>
    <row r="409" spans="1:12" ht="15" customHeight="1" x14ac:dyDescent="0.2">
      <c r="A409" s="341">
        <f t="shared" si="24"/>
        <v>15</v>
      </c>
      <c r="B409" s="538" t="s">
        <v>5998</v>
      </c>
      <c r="C409" s="534">
        <v>73059</v>
      </c>
      <c r="D409" s="535" t="s">
        <v>5999</v>
      </c>
      <c r="E409" s="342" t="s">
        <v>6000</v>
      </c>
      <c r="F409" s="124" t="s">
        <v>102</v>
      </c>
      <c r="G409" s="343">
        <f t="shared" si="22"/>
        <v>2</v>
      </c>
      <c r="H409" s="344" t="s">
        <v>108</v>
      </c>
      <c r="I409" s="206">
        <f t="shared" si="23"/>
        <v>1</v>
      </c>
      <c r="J409" s="206" t="e">
        <f>+IF(#REF!="Issued",1,IF(#REF!="Not Issued",2,"Nil"))</f>
        <v>#REF!</v>
      </c>
      <c r="K409" s="206" t="s">
        <v>4560</v>
      </c>
      <c r="L409" s="345"/>
    </row>
    <row r="410" spans="1:12" ht="15" customHeight="1" x14ac:dyDescent="0.2">
      <c r="A410" s="341">
        <f t="shared" si="24"/>
        <v>16</v>
      </c>
      <c r="B410" s="538" t="s">
        <v>6006</v>
      </c>
      <c r="C410" s="534">
        <v>68317</v>
      </c>
      <c r="D410" s="535" t="s">
        <v>6007</v>
      </c>
      <c r="E410" s="342" t="s">
        <v>6008</v>
      </c>
      <c r="F410" s="124" t="s">
        <v>102</v>
      </c>
      <c r="G410" s="343">
        <f t="shared" si="22"/>
        <v>2</v>
      </c>
      <c r="H410" s="344" t="s">
        <v>108</v>
      </c>
      <c r="I410" s="206">
        <f t="shared" si="23"/>
        <v>1</v>
      </c>
      <c r="J410" s="206" t="e">
        <f>+IF(#REF!="Issued",1,IF(#REF!="Not Issued",2,"Nil"))</f>
        <v>#REF!</v>
      </c>
      <c r="K410" s="206" t="s">
        <v>4408</v>
      </c>
      <c r="L410" s="345"/>
    </row>
    <row r="411" spans="1:12" ht="15" customHeight="1" x14ac:dyDescent="0.2">
      <c r="A411" s="341">
        <f t="shared" si="24"/>
        <v>17</v>
      </c>
      <c r="B411" s="538" t="s">
        <v>6012</v>
      </c>
      <c r="C411" s="534">
        <v>73063</v>
      </c>
      <c r="D411" s="535" t="s">
        <v>6013</v>
      </c>
      <c r="E411" s="342" t="s">
        <v>6014</v>
      </c>
      <c r="F411" s="124" t="s">
        <v>102</v>
      </c>
      <c r="G411" s="343">
        <f t="shared" si="22"/>
        <v>2</v>
      </c>
      <c r="H411" s="344" t="s">
        <v>108</v>
      </c>
      <c r="I411" s="206">
        <f t="shared" si="23"/>
        <v>1</v>
      </c>
      <c r="J411" s="206" t="e">
        <f>+IF(#REF!="Issued",1,IF(#REF!="Not Issued",2,"Nil"))</f>
        <v>#REF!</v>
      </c>
      <c r="K411" s="206" t="s">
        <v>4565</v>
      </c>
      <c r="L411" s="345"/>
    </row>
    <row r="412" spans="1:12" ht="15" customHeight="1" x14ac:dyDescent="0.2">
      <c r="A412" s="341">
        <f t="shared" si="24"/>
        <v>18</v>
      </c>
      <c r="B412" s="538" t="s">
        <v>6017</v>
      </c>
      <c r="C412" s="534">
        <v>73065</v>
      </c>
      <c r="D412" s="535" t="s">
        <v>6018</v>
      </c>
      <c r="E412" s="342" t="s">
        <v>6019</v>
      </c>
      <c r="F412" s="124" t="s">
        <v>102</v>
      </c>
      <c r="G412" s="343">
        <f t="shared" si="22"/>
        <v>2</v>
      </c>
      <c r="H412" s="344" t="s">
        <v>108</v>
      </c>
      <c r="I412" s="206">
        <f t="shared" si="23"/>
        <v>1</v>
      </c>
      <c r="J412" s="206" t="e">
        <f>+IF(#REF!="Issued",1,IF(#REF!="Not Issued",2,"Nil"))</f>
        <v>#REF!</v>
      </c>
      <c r="K412" s="206" t="s">
        <v>4413</v>
      </c>
      <c r="L412" s="345"/>
    </row>
    <row r="413" spans="1:12" ht="15" customHeight="1" x14ac:dyDescent="0.2">
      <c r="A413" s="341">
        <f t="shared" si="24"/>
        <v>19</v>
      </c>
      <c r="B413" s="538" t="s">
        <v>6020</v>
      </c>
      <c r="C413" s="534">
        <v>73066</v>
      </c>
      <c r="D413" s="535" t="s">
        <v>6021</v>
      </c>
      <c r="E413" s="342" t="s">
        <v>1126</v>
      </c>
      <c r="F413" s="124" t="s">
        <v>102</v>
      </c>
      <c r="G413" s="343">
        <f t="shared" si="22"/>
        <v>2</v>
      </c>
      <c r="H413" s="344" t="s">
        <v>108</v>
      </c>
      <c r="I413" s="206">
        <f t="shared" si="23"/>
        <v>1</v>
      </c>
      <c r="J413" s="206" t="e">
        <f>+IF(#REF!="Issued",1,IF(#REF!="Not Issued",2,"Nil"))</f>
        <v>#REF!</v>
      </c>
      <c r="K413" s="206" t="s">
        <v>4420</v>
      </c>
      <c r="L413" s="345"/>
    </row>
    <row r="414" spans="1:12" ht="15" customHeight="1" x14ac:dyDescent="0.2">
      <c r="A414" s="341">
        <f t="shared" si="24"/>
        <v>20</v>
      </c>
      <c r="B414" s="538" t="s">
        <v>6022</v>
      </c>
      <c r="C414" s="534">
        <v>73067</v>
      </c>
      <c r="D414" s="535" t="s">
        <v>6023</v>
      </c>
      <c r="E414" s="342" t="s">
        <v>6024</v>
      </c>
      <c r="F414" s="124" t="s">
        <v>102</v>
      </c>
      <c r="G414" s="343">
        <f t="shared" si="22"/>
        <v>2</v>
      </c>
      <c r="H414" s="344" t="s">
        <v>108</v>
      </c>
      <c r="I414" s="206">
        <f t="shared" si="23"/>
        <v>1</v>
      </c>
      <c r="J414" s="206" t="e">
        <f>+IF(#REF!="Issued",1,IF(#REF!="Not Issued",2,"Nil"))</f>
        <v>#REF!</v>
      </c>
      <c r="K414" s="206" t="s">
        <v>4425</v>
      </c>
      <c r="L414" s="345"/>
    </row>
    <row r="415" spans="1:12" ht="15" customHeight="1" x14ac:dyDescent="0.2">
      <c r="A415" s="341">
        <f t="shared" si="24"/>
        <v>21</v>
      </c>
      <c r="B415" s="538" t="s">
        <v>6033</v>
      </c>
      <c r="C415" s="534">
        <v>73071</v>
      </c>
      <c r="D415" s="535" t="s">
        <v>6034</v>
      </c>
      <c r="E415" s="342" t="s">
        <v>1645</v>
      </c>
      <c r="F415" s="124" t="s">
        <v>106</v>
      </c>
      <c r="G415" s="343">
        <f t="shared" si="22"/>
        <v>1</v>
      </c>
      <c r="H415" s="344" t="s">
        <v>108</v>
      </c>
      <c r="I415" s="206">
        <f t="shared" si="23"/>
        <v>1</v>
      </c>
      <c r="J415" s="206" t="e">
        <f>+IF(#REF!="Issued",1,IF(#REF!="Not Issued",2,"Nil"))</f>
        <v>#REF!</v>
      </c>
      <c r="K415" s="206" t="s">
        <v>4579</v>
      </c>
      <c r="L415" s="345"/>
    </row>
    <row r="416" spans="1:12" ht="15" customHeight="1" x14ac:dyDescent="0.2">
      <c r="A416" s="341">
        <f t="shared" si="24"/>
        <v>22</v>
      </c>
      <c r="B416" s="538" t="s">
        <v>6035</v>
      </c>
      <c r="C416" s="534">
        <v>73072</v>
      </c>
      <c r="D416" s="535" t="s">
        <v>6036</v>
      </c>
      <c r="E416" s="342" t="s">
        <v>6037</v>
      </c>
      <c r="F416" s="124" t="s">
        <v>102</v>
      </c>
      <c r="G416" s="343">
        <f t="shared" si="22"/>
        <v>2</v>
      </c>
      <c r="H416" s="344" t="s">
        <v>108</v>
      </c>
      <c r="I416" s="206">
        <f t="shared" si="23"/>
        <v>1</v>
      </c>
      <c r="J416" s="206" t="e">
        <f>+IF(#REF!="Issued",1,IF(#REF!="Not Issued",2,"Nil"))</f>
        <v>#REF!</v>
      </c>
      <c r="K416" s="206" t="s">
        <v>4430</v>
      </c>
      <c r="L416" s="345"/>
    </row>
    <row r="417" spans="1:12" ht="15" customHeight="1" x14ac:dyDescent="0.2">
      <c r="A417" s="341">
        <f t="shared" si="24"/>
        <v>23</v>
      </c>
      <c r="B417" s="538" t="s">
        <v>6038</v>
      </c>
      <c r="C417" s="534">
        <v>73073</v>
      </c>
      <c r="D417" s="535" t="s">
        <v>6039</v>
      </c>
      <c r="E417" s="342" t="s">
        <v>2516</v>
      </c>
      <c r="F417" s="124" t="s">
        <v>102</v>
      </c>
      <c r="G417" s="343">
        <f t="shared" si="22"/>
        <v>2</v>
      </c>
      <c r="H417" s="344" t="s">
        <v>108</v>
      </c>
      <c r="I417" s="206">
        <f t="shared" si="23"/>
        <v>1</v>
      </c>
      <c r="J417" s="206" t="e">
        <f>+IF(#REF!="Issued",1,IF(#REF!="Not Issued",2,"Nil"))</f>
        <v>#REF!</v>
      </c>
      <c r="K417" s="206" t="s">
        <v>4435</v>
      </c>
      <c r="L417" s="345"/>
    </row>
    <row r="418" spans="1:12" ht="15" customHeight="1" x14ac:dyDescent="0.2">
      <c r="A418" s="341">
        <f t="shared" si="24"/>
        <v>24</v>
      </c>
      <c r="B418" s="538" t="s">
        <v>6042</v>
      </c>
      <c r="C418" s="534">
        <v>73075</v>
      </c>
      <c r="D418" s="535" t="s">
        <v>6043</v>
      </c>
      <c r="E418" s="342" t="s">
        <v>3611</v>
      </c>
      <c r="F418" s="124" t="s">
        <v>102</v>
      </c>
      <c r="G418" s="343">
        <f t="shared" si="22"/>
        <v>2</v>
      </c>
      <c r="H418" s="344" t="s">
        <v>108</v>
      </c>
      <c r="I418" s="206">
        <f t="shared" si="23"/>
        <v>1</v>
      </c>
      <c r="J418" s="206" t="e">
        <f>+IF(#REF!="Issued",1,IF(#REF!="Not Issued",2,"Nil"))</f>
        <v>#REF!</v>
      </c>
      <c r="K418" s="206" t="s">
        <v>4440</v>
      </c>
      <c r="L418" s="345"/>
    </row>
    <row r="419" spans="1:12" ht="15" customHeight="1" x14ac:dyDescent="0.2">
      <c r="A419" s="341">
        <f t="shared" si="24"/>
        <v>25</v>
      </c>
      <c r="B419" s="538" t="s">
        <v>6044</v>
      </c>
      <c r="C419" s="534">
        <v>73076</v>
      </c>
      <c r="D419" s="535" t="s">
        <v>4284</v>
      </c>
      <c r="E419" s="342" t="s">
        <v>6045</v>
      </c>
      <c r="F419" s="124" t="s">
        <v>102</v>
      </c>
      <c r="G419" s="343">
        <f t="shared" si="22"/>
        <v>2</v>
      </c>
      <c r="H419" s="344" t="s">
        <v>108</v>
      </c>
      <c r="I419" s="206">
        <f t="shared" si="23"/>
        <v>1</v>
      </c>
      <c r="J419" s="206" t="e">
        <f>+IF(#REF!="Issued",1,IF(#REF!="Not Issued",2,"Nil"))</f>
        <v>#REF!</v>
      </c>
      <c r="K419" s="206" t="s">
        <v>4444</v>
      </c>
      <c r="L419" s="345"/>
    </row>
    <row r="420" spans="1:12" ht="15" customHeight="1" x14ac:dyDescent="0.2">
      <c r="A420" s="341">
        <f t="shared" si="24"/>
        <v>26</v>
      </c>
      <c r="B420" s="538" t="s">
        <v>6046</v>
      </c>
      <c r="C420" s="534">
        <v>73077</v>
      </c>
      <c r="D420" s="535" t="s">
        <v>6047</v>
      </c>
      <c r="E420" s="342" t="s">
        <v>6048</v>
      </c>
      <c r="F420" s="124" t="s">
        <v>102</v>
      </c>
      <c r="G420" s="343">
        <f t="shared" si="22"/>
        <v>2</v>
      </c>
      <c r="H420" s="344" t="s">
        <v>108</v>
      </c>
      <c r="I420" s="206">
        <f t="shared" si="23"/>
        <v>1</v>
      </c>
      <c r="J420" s="206" t="e">
        <f>+IF(#REF!="Issued",1,IF(#REF!="Not Issued",2,"Nil"))</f>
        <v>#REF!</v>
      </c>
      <c r="K420" s="206" t="s">
        <v>4450</v>
      </c>
      <c r="L420" s="345"/>
    </row>
    <row r="421" spans="1:12" ht="15" customHeight="1" x14ac:dyDescent="0.2">
      <c r="A421" s="341">
        <f t="shared" si="24"/>
        <v>27</v>
      </c>
      <c r="B421" s="538" t="s">
        <v>6049</v>
      </c>
      <c r="C421" s="534">
        <v>73078</v>
      </c>
      <c r="D421" s="535" t="s">
        <v>6050</v>
      </c>
      <c r="E421" s="342" t="s">
        <v>6051</v>
      </c>
      <c r="F421" s="124" t="s">
        <v>102</v>
      </c>
      <c r="G421" s="343">
        <f t="shared" si="22"/>
        <v>2</v>
      </c>
      <c r="H421" s="344" t="s">
        <v>108</v>
      </c>
      <c r="I421" s="206">
        <f t="shared" si="23"/>
        <v>1</v>
      </c>
      <c r="J421" s="206" t="e">
        <f>+IF(#REF!="Issued",1,IF(#REF!="Not Issued",2,"Nil"))</f>
        <v>#REF!</v>
      </c>
      <c r="K421" s="206" t="s">
        <v>4454</v>
      </c>
      <c r="L421" s="345"/>
    </row>
    <row r="422" spans="1:12" ht="15" customHeight="1" x14ac:dyDescent="0.2">
      <c r="A422" s="341">
        <f t="shared" si="24"/>
        <v>28</v>
      </c>
      <c r="B422" s="538" t="s">
        <v>5940</v>
      </c>
      <c r="C422" s="534">
        <v>73241</v>
      </c>
      <c r="D422" s="535" t="s">
        <v>5941</v>
      </c>
      <c r="E422" s="342" t="s">
        <v>5942</v>
      </c>
      <c r="F422" s="124" t="s">
        <v>102</v>
      </c>
      <c r="G422" s="343">
        <f t="shared" si="22"/>
        <v>2</v>
      </c>
      <c r="H422" s="344" t="s">
        <v>17</v>
      </c>
      <c r="I422" s="206">
        <f t="shared" si="23"/>
        <v>5</v>
      </c>
      <c r="J422" s="206" t="e">
        <f>+IF(#REF!="Issued",1,IF(#REF!="Not Issued",2,"Nil"))</f>
        <v>#REF!</v>
      </c>
      <c r="K422" s="206" t="s">
        <v>4458</v>
      </c>
      <c r="L422" s="345"/>
    </row>
    <row r="423" spans="1:12" ht="15" customHeight="1" x14ac:dyDescent="0.2">
      <c r="A423" s="341">
        <f t="shared" si="24"/>
        <v>29</v>
      </c>
      <c r="B423" s="538" t="s">
        <v>5951</v>
      </c>
      <c r="C423" s="534">
        <v>73044</v>
      </c>
      <c r="D423" s="535" t="s">
        <v>5952</v>
      </c>
      <c r="E423" s="342" t="s">
        <v>5953</v>
      </c>
      <c r="F423" s="124" t="s">
        <v>102</v>
      </c>
      <c r="G423" s="343">
        <f t="shared" si="22"/>
        <v>2</v>
      </c>
      <c r="H423" s="344" t="s">
        <v>17</v>
      </c>
      <c r="I423" s="206">
        <f t="shared" si="23"/>
        <v>5</v>
      </c>
      <c r="J423" s="206" t="e">
        <f>+IF(#REF!="Issued",1,IF(#REF!="Not Issued",2,"Nil"))</f>
        <v>#REF!</v>
      </c>
      <c r="K423" s="206" t="s">
        <v>4465</v>
      </c>
      <c r="L423" s="345"/>
    </row>
    <row r="424" spans="1:12" ht="15" customHeight="1" x14ac:dyDescent="0.2">
      <c r="A424" s="341">
        <f t="shared" si="24"/>
        <v>30</v>
      </c>
      <c r="B424" s="538" t="s">
        <v>5962</v>
      </c>
      <c r="C424" s="534">
        <v>73081</v>
      </c>
      <c r="D424" s="535" t="s">
        <v>5963</v>
      </c>
      <c r="E424" s="342" t="s">
        <v>5964</v>
      </c>
      <c r="F424" s="124" t="s">
        <v>102</v>
      </c>
      <c r="G424" s="343">
        <f t="shared" si="22"/>
        <v>2</v>
      </c>
      <c r="H424" s="344" t="s">
        <v>17</v>
      </c>
      <c r="I424" s="206">
        <f t="shared" si="23"/>
        <v>5</v>
      </c>
      <c r="J424" s="206" t="e">
        <f>+IF(#REF!="Issued",1,IF(#REF!="Not Issued",2,"Nil"))</f>
        <v>#REF!</v>
      </c>
      <c r="K424" s="206" t="s">
        <v>4472</v>
      </c>
      <c r="L424" s="345"/>
    </row>
    <row r="425" spans="1:12" ht="15" customHeight="1" x14ac:dyDescent="0.2">
      <c r="A425" s="341">
        <f t="shared" si="24"/>
        <v>31</v>
      </c>
      <c r="B425" s="538" t="s">
        <v>5985</v>
      </c>
      <c r="C425" s="534">
        <v>73054</v>
      </c>
      <c r="D425" s="535" t="s">
        <v>5986</v>
      </c>
      <c r="E425" s="342" t="s">
        <v>5987</v>
      </c>
      <c r="F425" s="124" t="s">
        <v>106</v>
      </c>
      <c r="G425" s="343">
        <f t="shared" si="22"/>
        <v>1</v>
      </c>
      <c r="H425" s="344" t="s">
        <v>17</v>
      </c>
      <c r="I425" s="206">
        <f t="shared" si="23"/>
        <v>5</v>
      </c>
      <c r="J425" s="206" t="e">
        <f>+IF(#REF!="Issued",1,IF(#REF!="Not Issued",2,"Nil"))</f>
        <v>#REF!</v>
      </c>
      <c r="K425" s="206" t="s">
        <v>4477</v>
      </c>
      <c r="L425" s="345"/>
    </row>
    <row r="426" spans="1:12" ht="15" customHeight="1" x14ac:dyDescent="0.2">
      <c r="A426" s="341">
        <f t="shared" si="24"/>
        <v>32</v>
      </c>
      <c r="B426" s="538" t="s">
        <v>5991</v>
      </c>
      <c r="C426" s="534">
        <v>73056</v>
      </c>
      <c r="D426" s="535" t="s">
        <v>5992</v>
      </c>
      <c r="E426" s="342" t="s">
        <v>5993</v>
      </c>
      <c r="F426" s="124" t="s">
        <v>102</v>
      </c>
      <c r="G426" s="343">
        <f t="shared" si="22"/>
        <v>2</v>
      </c>
      <c r="H426" s="344" t="s">
        <v>17</v>
      </c>
      <c r="I426" s="206">
        <f t="shared" si="23"/>
        <v>5</v>
      </c>
      <c r="J426" s="206" t="e">
        <f>+IF(#REF!="Issued",1,IF(#REF!="Not Issued",2,"Nil"))</f>
        <v>#REF!</v>
      </c>
      <c r="K426" s="206" t="s">
        <v>4480</v>
      </c>
      <c r="L426" s="345"/>
    </row>
    <row r="427" spans="1:12" ht="15" customHeight="1" x14ac:dyDescent="0.2">
      <c r="A427" s="341">
        <f t="shared" si="24"/>
        <v>33</v>
      </c>
      <c r="B427" s="538" t="s">
        <v>5994</v>
      </c>
      <c r="C427" s="534">
        <v>73057</v>
      </c>
      <c r="D427" s="535" t="s">
        <v>5995</v>
      </c>
      <c r="E427" s="342" t="s">
        <v>151</v>
      </c>
      <c r="F427" s="124" t="s">
        <v>102</v>
      </c>
      <c r="G427" s="343">
        <f t="shared" si="22"/>
        <v>2</v>
      </c>
      <c r="H427" s="344" t="s">
        <v>17</v>
      </c>
      <c r="I427" s="206">
        <f t="shared" si="23"/>
        <v>5</v>
      </c>
      <c r="J427" s="206" t="e">
        <f>+IF(#REF!="Issued",1,IF(#REF!="Not Issued",2,"Nil"))</f>
        <v>#REF!</v>
      </c>
      <c r="K427" s="206" t="s">
        <v>4484</v>
      </c>
      <c r="L427" s="345"/>
    </row>
    <row r="428" spans="1:12" ht="15" customHeight="1" x14ac:dyDescent="0.2">
      <c r="A428" s="341">
        <f t="shared" si="24"/>
        <v>34</v>
      </c>
      <c r="B428" s="538" t="s">
        <v>5996</v>
      </c>
      <c r="C428" s="534">
        <v>73058</v>
      </c>
      <c r="D428" s="535" t="s">
        <v>5997</v>
      </c>
      <c r="E428" s="342" t="s">
        <v>4006</v>
      </c>
      <c r="F428" s="124" t="s">
        <v>102</v>
      </c>
      <c r="G428" s="343">
        <f t="shared" si="22"/>
        <v>2</v>
      </c>
      <c r="H428" s="344" t="s">
        <v>17</v>
      </c>
      <c r="I428" s="206">
        <f t="shared" si="23"/>
        <v>5</v>
      </c>
      <c r="J428" s="206" t="e">
        <f>+IF(#REF!="Issued",1,IF(#REF!="Not Issued",2,"Nil"))</f>
        <v>#REF!</v>
      </c>
      <c r="K428" s="206" t="s">
        <v>4487</v>
      </c>
      <c r="L428" s="345"/>
    </row>
    <row r="429" spans="1:12" ht="15" customHeight="1" x14ac:dyDescent="0.2">
      <c r="A429" s="341">
        <f t="shared" si="24"/>
        <v>35</v>
      </c>
      <c r="B429" s="538" t="s">
        <v>6001</v>
      </c>
      <c r="C429" s="534">
        <v>73060</v>
      </c>
      <c r="D429" s="535" t="s">
        <v>6002</v>
      </c>
      <c r="E429" s="342" t="s">
        <v>3306</v>
      </c>
      <c r="F429" s="124" t="s">
        <v>102</v>
      </c>
      <c r="G429" s="343">
        <f t="shared" si="22"/>
        <v>2</v>
      </c>
      <c r="H429" s="344" t="s">
        <v>17</v>
      </c>
      <c r="I429" s="206">
        <f t="shared" si="23"/>
        <v>5</v>
      </c>
      <c r="J429" s="206" t="e">
        <f>+IF(#REF!="Issued",1,IF(#REF!="Not Issued",2,"Nil"))</f>
        <v>#REF!</v>
      </c>
      <c r="K429" s="206" t="s">
        <v>4491</v>
      </c>
      <c r="L429" s="345"/>
    </row>
    <row r="430" spans="1:12" ht="15" customHeight="1" x14ac:dyDescent="0.2">
      <c r="A430" s="341">
        <f t="shared" si="24"/>
        <v>36</v>
      </c>
      <c r="B430" s="538" t="s">
        <v>6003</v>
      </c>
      <c r="C430" s="534">
        <v>67740</v>
      </c>
      <c r="D430" s="535" t="s">
        <v>6004</v>
      </c>
      <c r="E430" s="342" t="s">
        <v>6005</v>
      </c>
      <c r="F430" s="124" t="s">
        <v>102</v>
      </c>
      <c r="G430" s="343">
        <f t="shared" si="22"/>
        <v>2</v>
      </c>
      <c r="H430" s="344" t="s">
        <v>17</v>
      </c>
      <c r="I430" s="206">
        <f t="shared" si="23"/>
        <v>5</v>
      </c>
      <c r="J430" s="206" t="e">
        <f>+IF(#REF!="Issued",1,IF(#REF!="Not Issued",2,"Nil"))</f>
        <v>#REF!</v>
      </c>
      <c r="K430" s="206" t="s">
        <v>4495</v>
      </c>
      <c r="L430" s="345"/>
    </row>
    <row r="431" spans="1:12" ht="15" customHeight="1" x14ac:dyDescent="0.2">
      <c r="A431" s="341">
        <f t="shared" si="24"/>
        <v>37</v>
      </c>
      <c r="B431" s="538" t="s">
        <v>6009</v>
      </c>
      <c r="C431" s="534">
        <v>73062</v>
      </c>
      <c r="D431" s="535" t="s">
        <v>6010</v>
      </c>
      <c r="E431" s="342" t="s">
        <v>6011</v>
      </c>
      <c r="F431" s="124" t="s">
        <v>102</v>
      </c>
      <c r="G431" s="343">
        <f t="shared" si="22"/>
        <v>2</v>
      </c>
      <c r="H431" s="344" t="s">
        <v>17</v>
      </c>
      <c r="I431" s="206">
        <f t="shared" si="23"/>
        <v>5</v>
      </c>
      <c r="J431" s="206" t="e">
        <f>+IF(#REF!="Issued",1,IF(#REF!="Not Issued",2,"Nil"))</f>
        <v>#REF!</v>
      </c>
      <c r="K431" s="206" t="s">
        <v>4499</v>
      </c>
      <c r="L431" s="345"/>
    </row>
    <row r="432" spans="1:12" ht="15" customHeight="1" x14ac:dyDescent="0.2">
      <c r="A432" s="341">
        <f t="shared" si="24"/>
        <v>38</v>
      </c>
      <c r="B432" s="538" t="s">
        <v>6015</v>
      </c>
      <c r="C432" s="534">
        <v>73064</v>
      </c>
      <c r="D432" s="535" t="s">
        <v>6016</v>
      </c>
      <c r="E432" s="342" t="s">
        <v>1431</v>
      </c>
      <c r="F432" s="124" t="s">
        <v>102</v>
      </c>
      <c r="G432" s="343">
        <f t="shared" si="22"/>
        <v>2</v>
      </c>
      <c r="H432" s="344" t="s">
        <v>17</v>
      </c>
      <c r="I432" s="206">
        <f t="shared" si="23"/>
        <v>5</v>
      </c>
      <c r="J432" s="206" t="e">
        <f>+IF(#REF!="Issued",1,IF(#REF!="Not Issued",2,"Nil"))</f>
        <v>#REF!</v>
      </c>
      <c r="K432" s="206" t="s">
        <v>4503</v>
      </c>
      <c r="L432" s="345"/>
    </row>
    <row r="433" spans="1:12" ht="15" customHeight="1" x14ac:dyDescent="0.2">
      <c r="A433" s="341">
        <f t="shared" si="24"/>
        <v>39</v>
      </c>
      <c r="B433" s="538" t="s">
        <v>6025</v>
      </c>
      <c r="C433" s="534">
        <v>73068</v>
      </c>
      <c r="D433" s="535" t="s">
        <v>6026</v>
      </c>
      <c r="E433" s="342" t="s">
        <v>6027</v>
      </c>
      <c r="F433" s="124" t="s">
        <v>102</v>
      </c>
      <c r="G433" s="343">
        <f t="shared" si="22"/>
        <v>2</v>
      </c>
      <c r="H433" s="344" t="s">
        <v>17</v>
      </c>
      <c r="I433" s="206">
        <f t="shared" si="23"/>
        <v>5</v>
      </c>
      <c r="J433" s="206" t="e">
        <f>+IF(#REF!="Issued",1,IF(#REF!="Not Issued",2,"Nil"))</f>
        <v>#REF!</v>
      </c>
      <c r="K433" s="206" t="s">
        <v>4507</v>
      </c>
      <c r="L433" s="345"/>
    </row>
    <row r="434" spans="1:12" ht="15" customHeight="1" x14ac:dyDescent="0.2">
      <c r="A434" s="341">
        <f t="shared" si="24"/>
        <v>40</v>
      </c>
      <c r="B434" s="538" t="s">
        <v>6028</v>
      </c>
      <c r="C434" s="534">
        <v>73069</v>
      </c>
      <c r="D434" s="535" t="s">
        <v>6029</v>
      </c>
      <c r="E434" s="342" t="s">
        <v>6030</v>
      </c>
      <c r="F434" s="124" t="s">
        <v>102</v>
      </c>
      <c r="G434" s="343">
        <f t="shared" si="22"/>
        <v>2</v>
      </c>
      <c r="H434" s="344" t="s">
        <v>17</v>
      </c>
      <c r="I434" s="206">
        <f t="shared" si="23"/>
        <v>5</v>
      </c>
      <c r="J434" s="206" t="e">
        <f>+IF(#REF!="Issued",1,IF(#REF!="Not Issued",2,"Nil"))</f>
        <v>#REF!</v>
      </c>
      <c r="K434" s="206" t="s">
        <v>4511</v>
      </c>
      <c r="L434" s="345"/>
    </row>
    <row r="435" spans="1:12" ht="15" customHeight="1" x14ac:dyDescent="0.2">
      <c r="A435" s="341">
        <f t="shared" si="24"/>
        <v>41</v>
      </c>
      <c r="B435" s="538" t="s">
        <v>6031</v>
      </c>
      <c r="C435" s="534">
        <v>73070</v>
      </c>
      <c r="D435" s="535" t="s">
        <v>6032</v>
      </c>
      <c r="E435" s="342" t="s">
        <v>1994</v>
      </c>
      <c r="F435" s="124" t="s">
        <v>102</v>
      </c>
      <c r="G435" s="343">
        <f t="shared" si="22"/>
        <v>2</v>
      </c>
      <c r="H435" s="344" t="s">
        <v>17</v>
      </c>
      <c r="I435" s="206">
        <f t="shared" si="23"/>
        <v>5</v>
      </c>
      <c r="J435" s="206" t="e">
        <f>+IF(#REF!="Issued",1,IF(#REF!="Not Issued",2,"Nil"))</f>
        <v>#REF!</v>
      </c>
      <c r="K435" s="206" t="s">
        <v>4515</v>
      </c>
      <c r="L435" s="345"/>
    </row>
    <row r="436" spans="1:12" ht="15" customHeight="1" x14ac:dyDescent="0.2">
      <c r="A436" s="341">
        <f t="shared" si="24"/>
        <v>42</v>
      </c>
      <c r="B436" s="538" t="s">
        <v>6040</v>
      </c>
      <c r="C436" s="534">
        <v>73074</v>
      </c>
      <c r="D436" s="535" t="s">
        <v>6041</v>
      </c>
      <c r="E436" s="342" t="s">
        <v>2685</v>
      </c>
      <c r="F436" s="124" t="s">
        <v>106</v>
      </c>
      <c r="G436" s="343">
        <f t="shared" si="22"/>
        <v>1</v>
      </c>
      <c r="H436" s="344" t="s">
        <v>17</v>
      </c>
      <c r="I436" s="206">
        <f t="shared" si="23"/>
        <v>5</v>
      </c>
      <c r="J436" s="206" t="e">
        <f>+IF(#REF!="Issued",1,IF(#REF!="Not Issued",2,"Nil"))</f>
        <v>#REF!</v>
      </c>
      <c r="K436" s="206" t="s">
        <v>5915</v>
      </c>
      <c r="L436" s="345"/>
    </row>
    <row r="437" spans="1:12" ht="15" customHeight="1" x14ac:dyDescent="0.2">
      <c r="A437" s="341">
        <f t="shared" si="24"/>
        <v>43</v>
      </c>
      <c r="B437" s="538" t="s">
        <v>6052</v>
      </c>
      <c r="C437" s="534">
        <v>73079</v>
      </c>
      <c r="D437" s="535" t="s">
        <v>6053</v>
      </c>
      <c r="E437" s="342" t="s">
        <v>6054</v>
      </c>
      <c r="F437" s="124" t="s">
        <v>102</v>
      </c>
      <c r="G437" s="343">
        <f t="shared" si="22"/>
        <v>2</v>
      </c>
      <c r="H437" s="344" t="s">
        <v>17</v>
      </c>
      <c r="I437" s="206">
        <f t="shared" si="23"/>
        <v>5</v>
      </c>
      <c r="J437" s="206" t="e">
        <f>+IF(#REF!="Issued",1,IF(#REF!="Not Issued",2,"Nil"))</f>
        <v>#REF!</v>
      </c>
      <c r="K437" s="206" t="s">
        <v>5919</v>
      </c>
      <c r="L437" s="345"/>
    </row>
    <row r="440" spans="1:12" ht="16.5" thickBot="1" x14ac:dyDescent="0.3">
      <c r="A440" s="352" t="s">
        <v>6055</v>
      </c>
      <c r="B440" s="236"/>
      <c r="C440" s="353"/>
      <c r="D440" s="387"/>
      <c r="E440" s="388"/>
      <c r="F440" s="388"/>
      <c r="G440" s="388"/>
      <c r="H440" s="388"/>
      <c r="I440" s="388"/>
    </row>
    <row r="441" spans="1:12" x14ac:dyDescent="0.25">
      <c r="A441" s="356" t="s">
        <v>107</v>
      </c>
      <c r="B441" s="222">
        <f>+COUNTIF(G395:G437,1)</f>
        <v>3</v>
      </c>
      <c r="C441" s="357"/>
      <c r="D441" s="224" t="s">
        <v>108</v>
      </c>
      <c r="E441" s="225"/>
      <c r="F441" s="222"/>
      <c r="G441" s="222"/>
      <c r="H441" s="222">
        <f>+COUNTIF(I395:I437,1)</f>
        <v>27</v>
      </c>
      <c r="I441" s="358"/>
    </row>
    <row r="442" spans="1:12" x14ac:dyDescent="0.25">
      <c r="A442" s="360" t="s">
        <v>111</v>
      </c>
      <c r="B442" s="236">
        <f>+COUNTIF(G395:G437,2)</f>
        <v>40</v>
      </c>
      <c r="C442" s="353"/>
      <c r="D442" s="361" t="s">
        <v>17</v>
      </c>
      <c r="E442" s="364"/>
      <c r="F442" s="236"/>
      <c r="G442" s="355"/>
      <c r="H442" s="236">
        <f>+COUNTIF(I395:I437,5)</f>
        <v>16</v>
      </c>
      <c r="I442" s="355"/>
    </row>
    <row r="443" spans="1:12" ht="16.5" thickBot="1" x14ac:dyDescent="0.3">
      <c r="A443" s="366" t="s">
        <v>0</v>
      </c>
      <c r="B443" s="254">
        <f>SUM(B441:B442)</f>
        <v>43</v>
      </c>
      <c r="C443" s="367"/>
      <c r="D443" s="248" t="s">
        <v>0</v>
      </c>
      <c r="E443" s="309"/>
      <c r="F443" s="254"/>
      <c r="G443" s="368"/>
      <c r="H443" s="283">
        <f>SUM(H441:H442)</f>
        <v>43</v>
      </c>
      <c r="I443" s="368"/>
    </row>
    <row r="447" spans="1:12" ht="32.25" thickBot="1" x14ac:dyDescent="0.65">
      <c r="A447" s="541" t="s">
        <v>6056</v>
      </c>
      <c r="B447" s="541"/>
      <c r="C447" s="541"/>
      <c r="D447" s="541"/>
      <c r="E447" s="541"/>
      <c r="F447" s="541"/>
      <c r="G447" s="541"/>
      <c r="H447" s="541"/>
      <c r="I447" s="541"/>
      <c r="J447" s="541"/>
      <c r="K447" s="541"/>
      <c r="L447" s="541"/>
    </row>
    <row r="448" spans="1:12" ht="32.25" thickBot="1" x14ac:dyDescent="0.25">
      <c r="A448" s="371" t="s">
        <v>79</v>
      </c>
      <c r="B448" s="372" t="s">
        <v>80</v>
      </c>
      <c r="C448" s="373" t="s">
        <v>81</v>
      </c>
      <c r="D448" s="374" t="s">
        <v>82</v>
      </c>
      <c r="E448" s="375" t="s">
        <v>83</v>
      </c>
      <c r="F448" s="376" t="s">
        <v>274</v>
      </c>
      <c r="G448" s="376"/>
      <c r="H448" s="377" t="s">
        <v>275</v>
      </c>
      <c r="I448" s="377"/>
      <c r="J448" s="378" t="s">
        <v>89</v>
      </c>
      <c r="K448" s="379"/>
      <c r="L448" s="380" t="s">
        <v>92</v>
      </c>
    </row>
    <row r="449" spans="1:12" ht="14.25" customHeight="1" x14ac:dyDescent="0.2">
      <c r="A449" s="341">
        <v>1</v>
      </c>
      <c r="B449" s="538" t="s">
        <v>6069</v>
      </c>
      <c r="C449" s="534">
        <v>73785</v>
      </c>
      <c r="D449" s="535" t="s">
        <v>6070</v>
      </c>
      <c r="E449" s="342" t="s">
        <v>6071</v>
      </c>
      <c r="F449" s="124" t="s">
        <v>102</v>
      </c>
      <c r="G449" s="343">
        <f t="shared" ref="G449:G462" si="25">+IF(F449="M",1,IF(F449="f",2,IF(F449="Civ",3,"Error")))</f>
        <v>2</v>
      </c>
      <c r="H449" s="344" t="s">
        <v>6072</v>
      </c>
      <c r="I449" s="206">
        <f t="shared" ref="I449:I454" si="26">+IF(H449="Incomplete",5,IF(H449="Complete",1,IF(H449="Incomplete",2,IF(H449="Left",3,IF(H449="Dropped",4,"Error")))))</f>
        <v>1</v>
      </c>
      <c r="J449" s="206" t="e">
        <f>+IF(#REF!="Issued",1,IF(#REF!="Not Issued",2,"Nil"))</f>
        <v>#REF!</v>
      </c>
      <c r="K449" s="206" t="s">
        <v>4322</v>
      </c>
      <c r="L449" s="345"/>
    </row>
    <row r="450" spans="1:12" ht="14.25" customHeight="1" x14ac:dyDescent="0.2">
      <c r="A450" s="341">
        <v>2</v>
      </c>
      <c r="B450" s="538" t="s">
        <v>6073</v>
      </c>
      <c r="C450" s="534">
        <v>73147</v>
      </c>
      <c r="D450" s="535" t="s">
        <v>6074</v>
      </c>
      <c r="E450" s="342" t="s">
        <v>6075</v>
      </c>
      <c r="F450" s="124" t="s">
        <v>102</v>
      </c>
      <c r="G450" s="343">
        <f t="shared" si="25"/>
        <v>2</v>
      </c>
      <c r="H450" s="344" t="s">
        <v>6072</v>
      </c>
      <c r="I450" s="206">
        <f t="shared" si="26"/>
        <v>1</v>
      </c>
      <c r="J450" s="206" t="e">
        <f>+IF(#REF!="Issued",1,IF(#REF!="Not Issued",2,"Nil"))</f>
        <v>#REF!</v>
      </c>
      <c r="K450" s="206" t="s">
        <v>4327</v>
      </c>
      <c r="L450" s="345"/>
    </row>
    <row r="451" spans="1:12" ht="14.25" customHeight="1" x14ac:dyDescent="0.2">
      <c r="A451" s="341">
        <f>+A450+1</f>
        <v>3</v>
      </c>
      <c r="B451" s="538" t="s">
        <v>6076</v>
      </c>
      <c r="C451" s="534">
        <v>73148</v>
      </c>
      <c r="D451" s="535" t="s">
        <v>6077</v>
      </c>
      <c r="E451" s="342" t="s">
        <v>6078</v>
      </c>
      <c r="F451" s="124" t="s">
        <v>102</v>
      </c>
      <c r="G451" s="343">
        <f t="shared" si="25"/>
        <v>2</v>
      </c>
      <c r="H451" s="344" t="s">
        <v>6072</v>
      </c>
      <c r="I451" s="206">
        <f t="shared" si="26"/>
        <v>1</v>
      </c>
      <c r="J451" s="206" t="e">
        <f>+IF(#REF!="Issued",1,IF(#REF!="Not Issued",2,"Nil"))</f>
        <v>#REF!</v>
      </c>
      <c r="K451" s="206" t="s">
        <v>4332</v>
      </c>
      <c r="L451" s="345"/>
    </row>
    <row r="452" spans="1:12" ht="14.25" customHeight="1" x14ac:dyDescent="0.2">
      <c r="A452" s="341">
        <f t="shared" ref="A452:A462" si="27">+A451+1</f>
        <v>4</v>
      </c>
      <c r="B452" s="538" t="s">
        <v>6086</v>
      </c>
      <c r="C452" s="534">
        <v>73152</v>
      </c>
      <c r="D452" s="535" t="s">
        <v>6087</v>
      </c>
      <c r="E452" s="342" t="s">
        <v>1518</v>
      </c>
      <c r="F452" s="124" t="s">
        <v>102</v>
      </c>
      <c r="G452" s="343">
        <f t="shared" si="25"/>
        <v>2</v>
      </c>
      <c r="H452" s="344" t="s">
        <v>6072</v>
      </c>
      <c r="I452" s="206">
        <f t="shared" si="26"/>
        <v>1</v>
      </c>
      <c r="J452" s="206" t="e">
        <f>+IF(#REF!="Issued",1,IF(#REF!="Not Issued",2,"Nil"))</f>
        <v>#REF!</v>
      </c>
      <c r="K452" s="206" t="s">
        <v>4336</v>
      </c>
      <c r="L452" s="345"/>
    </row>
    <row r="453" spans="1:12" ht="14.25" customHeight="1" x14ac:dyDescent="0.2">
      <c r="A453" s="341">
        <f t="shared" si="27"/>
        <v>5</v>
      </c>
      <c r="B453" s="538" t="s">
        <v>6057</v>
      </c>
      <c r="C453" s="534">
        <v>73143</v>
      </c>
      <c r="D453" s="535" t="s">
        <v>6058</v>
      </c>
      <c r="E453" s="342" t="s">
        <v>6059</v>
      </c>
      <c r="F453" s="124" t="s">
        <v>102</v>
      </c>
      <c r="G453" s="343">
        <f t="shared" si="25"/>
        <v>2</v>
      </c>
      <c r="H453" s="344" t="s">
        <v>17</v>
      </c>
      <c r="I453" s="206">
        <f t="shared" si="26"/>
        <v>5</v>
      </c>
      <c r="J453" s="206" t="e">
        <f>+IF(#REF!="Issued",1,IF(#REF!="Not Issued",2,"Nil"))</f>
        <v>#REF!</v>
      </c>
      <c r="K453" s="206" t="s">
        <v>4342</v>
      </c>
      <c r="L453" s="345"/>
    </row>
    <row r="454" spans="1:12" ht="14.25" customHeight="1" x14ac:dyDescent="0.2">
      <c r="A454" s="341">
        <f t="shared" si="27"/>
        <v>6</v>
      </c>
      <c r="B454" s="538" t="s">
        <v>6060</v>
      </c>
      <c r="C454" s="534">
        <v>73144</v>
      </c>
      <c r="D454" s="535" t="s">
        <v>6061</v>
      </c>
      <c r="E454" s="342" t="s">
        <v>6062</v>
      </c>
      <c r="F454" s="124" t="s">
        <v>102</v>
      </c>
      <c r="G454" s="343">
        <f t="shared" si="25"/>
        <v>2</v>
      </c>
      <c r="H454" s="344" t="s">
        <v>17</v>
      </c>
      <c r="I454" s="206">
        <f t="shared" si="26"/>
        <v>5</v>
      </c>
      <c r="J454" s="206" t="e">
        <f>+IF(#REF!="Issued",1,IF(#REF!="Not Issued",2,"Nil"))</f>
        <v>#REF!</v>
      </c>
      <c r="K454" s="206" t="s">
        <v>4346</v>
      </c>
      <c r="L454" s="345"/>
    </row>
    <row r="455" spans="1:12" ht="14.25" customHeight="1" x14ac:dyDescent="0.2">
      <c r="A455" s="341">
        <f t="shared" si="27"/>
        <v>7</v>
      </c>
      <c r="B455" s="538" t="s">
        <v>6063</v>
      </c>
      <c r="C455" s="534">
        <v>73145</v>
      </c>
      <c r="D455" s="535" t="s">
        <v>6064</v>
      </c>
      <c r="E455" s="342" t="s">
        <v>6065</v>
      </c>
      <c r="F455" s="124" t="s">
        <v>102</v>
      </c>
      <c r="G455" s="343">
        <f t="shared" si="25"/>
        <v>2</v>
      </c>
      <c r="H455" s="344" t="s">
        <v>17</v>
      </c>
      <c r="I455" s="206">
        <f>+IF(H455="Incomplete",5,IF(H455="Complete",1,IF(H455="Incomplete",2,IF(H455="Left",3,IF(H455="Dropped",4,"Error")))))</f>
        <v>5</v>
      </c>
      <c r="J455" s="206" t="e">
        <f>+IF(#REF!="Issued",1,IF(#REF!="Not Issued",2,"Nil"))</f>
        <v>#REF!</v>
      </c>
      <c r="K455" s="206" t="s">
        <v>4359</v>
      </c>
      <c r="L455" s="345"/>
    </row>
    <row r="456" spans="1:12" ht="14.25" customHeight="1" x14ac:dyDescent="0.2">
      <c r="A456" s="341">
        <f t="shared" si="27"/>
        <v>8</v>
      </c>
      <c r="B456" s="538" t="s">
        <v>6066</v>
      </c>
      <c r="C456" s="534">
        <v>73146</v>
      </c>
      <c r="D456" s="535" t="s">
        <v>6067</v>
      </c>
      <c r="E456" s="342" t="s">
        <v>6068</v>
      </c>
      <c r="F456" s="124" t="s">
        <v>102</v>
      </c>
      <c r="G456" s="343">
        <f t="shared" si="25"/>
        <v>2</v>
      </c>
      <c r="H456" s="344" t="s">
        <v>17</v>
      </c>
      <c r="I456" s="206">
        <f t="shared" ref="I456:I462" si="28">+IF(H456="Incomplete",5,IF(H456="Complete",1,IF(H456="Incomplete",2,IF(H456="Left",3,IF(H456="Dropped",4,"Error")))))</f>
        <v>5</v>
      </c>
      <c r="J456" s="206" t="e">
        <f>+IF(#REF!="Issued",1,IF(#REF!="Not Issued",2,"Nil"))</f>
        <v>#REF!</v>
      </c>
      <c r="K456" s="206" t="s">
        <v>4368</v>
      </c>
      <c r="L456" s="345"/>
    </row>
    <row r="457" spans="1:12" ht="14.25" customHeight="1" x14ac:dyDescent="0.2">
      <c r="A457" s="341">
        <f t="shared" si="27"/>
        <v>9</v>
      </c>
      <c r="B457" s="538" t="s">
        <v>6079</v>
      </c>
      <c r="C457" s="534">
        <v>73149</v>
      </c>
      <c r="D457" s="535" t="s">
        <v>6080</v>
      </c>
      <c r="E457" s="342" t="s">
        <v>2419</v>
      </c>
      <c r="F457" s="124" t="s">
        <v>102</v>
      </c>
      <c r="G457" s="343">
        <f t="shared" si="25"/>
        <v>2</v>
      </c>
      <c r="H457" s="344" t="s">
        <v>17</v>
      </c>
      <c r="I457" s="206">
        <f t="shared" si="28"/>
        <v>5</v>
      </c>
      <c r="J457" s="206" t="e">
        <f>+IF(#REF!="Issued",1,IF(#REF!="Not Issued",2,"Nil"))</f>
        <v>#REF!</v>
      </c>
      <c r="K457" s="206" t="s">
        <v>4373</v>
      </c>
      <c r="L457" s="345"/>
    </row>
    <row r="458" spans="1:12" ht="14.25" customHeight="1" x14ac:dyDescent="0.2">
      <c r="A458" s="341">
        <f t="shared" si="27"/>
        <v>10</v>
      </c>
      <c r="B458" s="538" t="s">
        <v>6081</v>
      </c>
      <c r="C458" s="534">
        <v>73150</v>
      </c>
      <c r="D458" s="535" t="s">
        <v>6082</v>
      </c>
      <c r="E458" s="342" t="s">
        <v>6083</v>
      </c>
      <c r="F458" s="124" t="s">
        <v>102</v>
      </c>
      <c r="G458" s="343">
        <f t="shared" si="25"/>
        <v>2</v>
      </c>
      <c r="H458" s="344" t="s">
        <v>17</v>
      </c>
      <c r="I458" s="206">
        <f t="shared" si="28"/>
        <v>5</v>
      </c>
      <c r="J458" s="206" t="e">
        <f>+IF(#REF!="Issued",1,IF(#REF!="Not Issued",2,"Nil"))</f>
        <v>#REF!</v>
      </c>
      <c r="K458" s="206" t="s">
        <v>4379</v>
      </c>
      <c r="L458" s="345"/>
    </row>
    <row r="459" spans="1:12" ht="14.25" customHeight="1" x14ac:dyDescent="0.2">
      <c r="A459" s="341">
        <f t="shared" si="27"/>
        <v>11</v>
      </c>
      <c r="B459" s="538" t="s">
        <v>6084</v>
      </c>
      <c r="C459" s="534">
        <v>73151</v>
      </c>
      <c r="D459" s="535" t="s">
        <v>6085</v>
      </c>
      <c r="E459" s="342" t="s">
        <v>1349</v>
      </c>
      <c r="F459" s="124" t="s">
        <v>102</v>
      </c>
      <c r="G459" s="343">
        <f t="shared" si="25"/>
        <v>2</v>
      </c>
      <c r="H459" s="344" t="s">
        <v>17</v>
      </c>
      <c r="I459" s="206">
        <f t="shared" si="28"/>
        <v>5</v>
      </c>
      <c r="J459" s="206" t="e">
        <f>+IF(#REF!="Issued",1,IF(#REF!="Not Issued",2,"Nil"))</f>
        <v>#REF!</v>
      </c>
      <c r="K459" s="206" t="s">
        <v>4384</v>
      </c>
      <c r="L459" s="345"/>
    </row>
    <row r="460" spans="1:12" ht="14.25" customHeight="1" x14ac:dyDescent="0.2">
      <c r="A460" s="341">
        <f t="shared" si="27"/>
        <v>12</v>
      </c>
      <c r="B460" s="538" t="s">
        <v>6088</v>
      </c>
      <c r="C460" s="534">
        <v>73153</v>
      </c>
      <c r="D460" s="535" t="s">
        <v>6089</v>
      </c>
      <c r="E460" s="342" t="s">
        <v>708</v>
      </c>
      <c r="F460" s="124" t="s">
        <v>102</v>
      </c>
      <c r="G460" s="343">
        <f t="shared" si="25"/>
        <v>2</v>
      </c>
      <c r="H460" s="344" t="s">
        <v>17</v>
      </c>
      <c r="I460" s="206">
        <f t="shared" si="28"/>
        <v>5</v>
      </c>
      <c r="J460" s="206" t="e">
        <f>+IF(#REF!="Issued",1,IF(#REF!="Not Issued",2,"Nil"))</f>
        <v>#REF!</v>
      </c>
      <c r="K460" s="206" t="s">
        <v>4654</v>
      </c>
      <c r="L460" s="345"/>
    </row>
    <row r="461" spans="1:12" ht="14.25" customHeight="1" x14ac:dyDescent="0.2">
      <c r="A461" s="341">
        <f t="shared" si="27"/>
        <v>13</v>
      </c>
      <c r="B461" s="538" t="s">
        <v>6090</v>
      </c>
      <c r="C461" s="534">
        <v>73154</v>
      </c>
      <c r="D461" s="535" t="s">
        <v>6091</v>
      </c>
      <c r="E461" s="342" t="s">
        <v>6092</v>
      </c>
      <c r="F461" s="124" t="s">
        <v>106</v>
      </c>
      <c r="G461" s="343">
        <f t="shared" si="25"/>
        <v>1</v>
      </c>
      <c r="H461" s="344" t="s">
        <v>17</v>
      </c>
      <c r="I461" s="206">
        <f t="shared" si="28"/>
        <v>5</v>
      </c>
      <c r="J461" s="206" t="e">
        <f>+IF(#REF!="Issued",1,IF(#REF!="Not Issued",2,"Nil"))</f>
        <v>#REF!</v>
      </c>
      <c r="K461" s="206" t="s">
        <v>4656</v>
      </c>
      <c r="L461" s="345"/>
    </row>
    <row r="462" spans="1:12" ht="14.25" customHeight="1" x14ac:dyDescent="0.2">
      <c r="A462" s="341">
        <f t="shared" si="27"/>
        <v>14</v>
      </c>
      <c r="B462" s="538" t="s">
        <v>6093</v>
      </c>
      <c r="C462" s="534">
        <v>73155</v>
      </c>
      <c r="D462" s="535" t="s">
        <v>6094</v>
      </c>
      <c r="E462" s="342" t="s">
        <v>6095</v>
      </c>
      <c r="F462" s="124" t="s">
        <v>102</v>
      </c>
      <c r="G462" s="343">
        <f t="shared" si="25"/>
        <v>2</v>
      </c>
      <c r="H462" s="344" t="s">
        <v>17</v>
      </c>
      <c r="I462" s="206">
        <f t="shared" si="28"/>
        <v>5</v>
      </c>
      <c r="J462" s="206" t="e">
        <f>+IF(#REF!="Issued",1,IF(#REF!="Not Issued",2,"Nil"))</f>
        <v>#REF!</v>
      </c>
      <c r="K462" s="206" t="s">
        <v>4659</v>
      </c>
      <c r="L462" s="345"/>
    </row>
    <row r="463" spans="1:12" ht="12.75" x14ac:dyDescent="0.2">
      <c r="A463" s="346"/>
      <c r="B463" s="382"/>
      <c r="C463" s="383"/>
      <c r="D463" s="384"/>
      <c r="E463" s="384"/>
      <c r="F463" s="385"/>
      <c r="G463" s="70"/>
      <c r="H463" s="386"/>
      <c r="I463" s="70"/>
      <c r="J463" s="280"/>
      <c r="K463" s="280"/>
      <c r="L463" s="260"/>
    </row>
    <row r="464" spans="1:12" ht="16.5" thickBot="1" x14ac:dyDescent="0.3">
      <c r="A464" s="352" t="s">
        <v>6096</v>
      </c>
      <c r="B464" s="236"/>
      <c r="C464" s="353"/>
      <c r="D464" s="387"/>
      <c r="E464" s="388"/>
      <c r="F464" s="388"/>
      <c r="G464" s="388"/>
      <c r="H464" s="388"/>
      <c r="I464" s="388"/>
      <c r="J464" s="388"/>
      <c r="K464" s="388"/>
      <c r="L464" s="388"/>
    </row>
    <row r="465" spans="1:12" x14ac:dyDescent="0.25">
      <c r="A465" s="356" t="s">
        <v>107</v>
      </c>
      <c r="B465" s="222">
        <f>+COUNTIF(G449:G462,1)</f>
        <v>1</v>
      </c>
      <c r="C465" s="357"/>
      <c r="D465" s="224" t="s">
        <v>108</v>
      </c>
      <c r="E465" s="225"/>
      <c r="F465" s="222"/>
      <c r="G465" s="222"/>
      <c r="H465" s="222">
        <f>+COUNTIF(I449:I462,1)</f>
        <v>4</v>
      </c>
      <c r="I465" s="358"/>
      <c r="J465" s="388"/>
      <c r="K465" s="388"/>
      <c r="L465" s="388"/>
    </row>
    <row r="466" spans="1:12" x14ac:dyDescent="0.25">
      <c r="A466" s="360" t="s">
        <v>111</v>
      </c>
      <c r="B466" s="236">
        <f>+COUNTIF(G449:G462,2)</f>
        <v>13</v>
      </c>
      <c r="C466" s="353"/>
      <c r="D466" s="361" t="s">
        <v>17</v>
      </c>
      <c r="E466" s="364"/>
      <c r="F466" s="236"/>
      <c r="G466" s="355"/>
      <c r="H466" s="236">
        <f>+COUNTIF(I449:I462,5)</f>
        <v>10</v>
      </c>
      <c r="I466" s="355"/>
      <c r="J466" s="389"/>
      <c r="K466" s="389"/>
      <c r="L466" s="388"/>
    </row>
    <row r="467" spans="1:12" ht="16.5" thickBot="1" x14ac:dyDescent="0.3">
      <c r="A467" s="366" t="s">
        <v>0</v>
      </c>
      <c r="B467" s="254">
        <f>SUM(B465:B466)</f>
        <v>14</v>
      </c>
      <c r="C467" s="367"/>
      <c r="D467" s="248" t="s">
        <v>0</v>
      </c>
      <c r="E467" s="309"/>
      <c r="F467" s="254"/>
      <c r="G467" s="368"/>
      <c r="H467" s="283">
        <f>SUM(H465:H466)</f>
        <v>14</v>
      </c>
      <c r="I467" s="368"/>
      <c r="J467" s="391"/>
      <c r="K467" s="392"/>
      <c r="L467" s="392"/>
    </row>
    <row r="471" spans="1:12" ht="27.75" thickBot="1" x14ac:dyDescent="0.55000000000000004">
      <c r="A471" s="542" t="s">
        <v>35</v>
      </c>
      <c r="B471" s="542"/>
      <c r="C471" s="542"/>
      <c r="D471" s="542"/>
      <c r="E471" s="542"/>
      <c r="F471" s="542"/>
      <c r="G471" s="542"/>
      <c r="H471" s="542"/>
      <c r="I471" s="542"/>
      <c r="J471" s="542"/>
      <c r="K471" s="542"/>
      <c r="L471" s="542"/>
    </row>
    <row r="472" spans="1:12" ht="32.25" thickBot="1" x14ac:dyDescent="0.25">
      <c r="A472" s="371" t="s">
        <v>79</v>
      </c>
      <c r="B472" s="372" t="s">
        <v>80</v>
      </c>
      <c r="C472" s="373" t="s">
        <v>81</v>
      </c>
      <c r="D472" s="374" t="s">
        <v>82</v>
      </c>
      <c r="E472" s="375" t="s">
        <v>83</v>
      </c>
      <c r="F472" s="376" t="s">
        <v>274</v>
      </c>
      <c r="G472" s="376"/>
      <c r="H472" s="377" t="s">
        <v>275</v>
      </c>
      <c r="I472" s="377"/>
      <c r="J472" s="378" t="s">
        <v>89</v>
      </c>
      <c r="K472" s="379"/>
      <c r="L472" s="380" t="s">
        <v>92</v>
      </c>
    </row>
    <row r="473" spans="1:12" ht="20.25" customHeight="1" x14ac:dyDescent="0.2">
      <c r="A473" s="341">
        <v>1</v>
      </c>
      <c r="B473" s="538" t="s">
        <v>6097</v>
      </c>
      <c r="C473" s="534">
        <v>73110</v>
      </c>
      <c r="D473" s="535" t="s">
        <v>6098</v>
      </c>
      <c r="E473" s="342" t="s">
        <v>6099</v>
      </c>
      <c r="F473" s="124" t="s">
        <v>106</v>
      </c>
      <c r="G473" s="343">
        <f t="shared" ref="G473:G502" si="29">+IF(F473="M",1,IF(F473="f",2,IF(F473="Civ",3,"Error")))</f>
        <v>1</v>
      </c>
      <c r="H473" s="344" t="s">
        <v>108</v>
      </c>
      <c r="I473" s="206">
        <f t="shared" ref="I473:I502" si="30">+IF(H473="Incomplete",5,IF(H473="Complete",1,IF(H473="Incomplete",2,IF(H473="Left",3,IF(H473="Dropped",4,"Error")))))</f>
        <v>1</v>
      </c>
      <c r="J473" s="206" t="e">
        <f>+IF(#REF!="Issued",1,IF(#REF!="Not Issued",2,"Nil"))</f>
        <v>#REF!</v>
      </c>
      <c r="K473" s="206" t="s">
        <v>4322</v>
      </c>
      <c r="L473" s="345"/>
    </row>
    <row r="474" spans="1:12" ht="27" customHeight="1" x14ac:dyDescent="0.2">
      <c r="A474" s="341">
        <v>2</v>
      </c>
      <c r="B474" s="538" t="s">
        <v>6103</v>
      </c>
      <c r="C474" s="534">
        <v>73112</v>
      </c>
      <c r="D474" s="535" t="s">
        <v>6104</v>
      </c>
      <c r="E474" s="342" t="s">
        <v>6105</v>
      </c>
      <c r="F474" s="124" t="s">
        <v>102</v>
      </c>
      <c r="G474" s="343">
        <f t="shared" si="29"/>
        <v>2</v>
      </c>
      <c r="H474" s="344" t="s">
        <v>108</v>
      </c>
      <c r="I474" s="206">
        <f t="shared" si="30"/>
        <v>1</v>
      </c>
      <c r="J474" s="206" t="e">
        <f>+IF(#REF!="Issued",1,IF(#REF!="Not Issued",2,"Nil"))</f>
        <v>#REF!</v>
      </c>
      <c r="K474" s="206" t="s">
        <v>4327</v>
      </c>
      <c r="L474" s="345"/>
    </row>
    <row r="475" spans="1:12" ht="18" customHeight="1" x14ac:dyDescent="0.2">
      <c r="A475" s="341">
        <f>+A474+1</f>
        <v>3</v>
      </c>
      <c r="B475" s="538" t="s">
        <v>6106</v>
      </c>
      <c r="C475" s="534">
        <v>73113</v>
      </c>
      <c r="D475" s="535" t="s">
        <v>6107</v>
      </c>
      <c r="E475" s="342" t="s">
        <v>6108</v>
      </c>
      <c r="F475" s="124" t="s">
        <v>106</v>
      </c>
      <c r="G475" s="343">
        <f t="shared" si="29"/>
        <v>1</v>
      </c>
      <c r="H475" s="344" t="s">
        <v>108</v>
      </c>
      <c r="I475" s="206">
        <f t="shared" si="30"/>
        <v>1</v>
      </c>
      <c r="J475" s="206" t="e">
        <f>+IF(#REF!="Issued",1,IF(#REF!="Not Issued",2,"Nil"))</f>
        <v>#REF!</v>
      </c>
      <c r="K475" s="206" t="s">
        <v>4332</v>
      </c>
      <c r="L475" s="345"/>
    </row>
    <row r="476" spans="1:12" ht="18" customHeight="1" x14ac:dyDescent="0.2">
      <c r="A476" s="341">
        <f t="shared" ref="A476:A502" si="31">+A475+1</f>
        <v>4</v>
      </c>
      <c r="B476" s="538" t="s">
        <v>6109</v>
      </c>
      <c r="C476" s="534">
        <v>73114</v>
      </c>
      <c r="D476" s="535" t="s">
        <v>6110</v>
      </c>
      <c r="E476" s="342" t="s">
        <v>6111</v>
      </c>
      <c r="F476" s="124" t="s">
        <v>106</v>
      </c>
      <c r="G476" s="343">
        <f t="shared" si="29"/>
        <v>1</v>
      </c>
      <c r="H476" s="344" t="s">
        <v>108</v>
      </c>
      <c r="I476" s="206">
        <f t="shared" si="30"/>
        <v>1</v>
      </c>
      <c r="J476" s="206" t="e">
        <f>+IF(#REF!="Issued",1,IF(#REF!="Not Issued",2,"Nil"))</f>
        <v>#REF!</v>
      </c>
      <c r="K476" s="206" t="s">
        <v>4342</v>
      </c>
      <c r="L476" s="345"/>
    </row>
    <row r="477" spans="1:12" ht="18" customHeight="1" x14ac:dyDescent="0.2">
      <c r="A477" s="341">
        <f t="shared" si="31"/>
        <v>5</v>
      </c>
      <c r="B477" s="538" t="s">
        <v>6114</v>
      </c>
      <c r="C477" s="534">
        <v>73255</v>
      </c>
      <c r="D477" s="535" t="s">
        <v>6115</v>
      </c>
      <c r="E477" s="342" t="s">
        <v>6116</v>
      </c>
      <c r="F477" s="124" t="s">
        <v>102</v>
      </c>
      <c r="G477" s="343">
        <f t="shared" si="29"/>
        <v>2</v>
      </c>
      <c r="H477" s="344" t="s">
        <v>108</v>
      </c>
      <c r="I477" s="206">
        <f t="shared" si="30"/>
        <v>1</v>
      </c>
      <c r="J477" s="206" t="e">
        <f>+IF(#REF!="Issued",1,IF(#REF!="Not Issued",2,"Nil"))</f>
        <v>#REF!</v>
      </c>
      <c r="K477" s="206" t="s">
        <v>4346</v>
      </c>
      <c r="L477" s="345"/>
    </row>
    <row r="478" spans="1:12" ht="18" customHeight="1" x14ac:dyDescent="0.2">
      <c r="A478" s="341">
        <f t="shared" si="31"/>
        <v>6</v>
      </c>
      <c r="B478" s="538" t="s">
        <v>6117</v>
      </c>
      <c r="C478" s="534">
        <v>73115</v>
      </c>
      <c r="D478" s="535" t="s">
        <v>6118</v>
      </c>
      <c r="E478" s="342" t="s">
        <v>3044</v>
      </c>
      <c r="F478" s="124" t="s">
        <v>102</v>
      </c>
      <c r="G478" s="343">
        <f t="shared" si="29"/>
        <v>2</v>
      </c>
      <c r="H478" s="344" t="s">
        <v>108</v>
      </c>
      <c r="I478" s="206">
        <f t="shared" si="30"/>
        <v>1</v>
      </c>
      <c r="J478" s="206" t="e">
        <f>+IF(#REF!="Issued",1,IF(#REF!="Not Issued",2,"Nil"))</f>
        <v>#REF!</v>
      </c>
      <c r="K478" s="206" t="s">
        <v>4351</v>
      </c>
      <c r="L478" s="345"/>
    </row>
    <row r="479" spans="1:12" ht="18" customHeight="1" x14ac:dyDescent="0.2">
      <c r="A479" s="341">
        <f t="shared" si="31"/>
        <v>7</v>
      </c>
      <c r="B479" s="538" t="s">
        <v>6119</v>
      </c>
      <c r="C479" s="534">
        <v>73116</v>
      </c>
      <c r="D479" s="535" t="s">
        <v>6120</v>
      </c>
      <c r="E479" s="342" t="s">
        <v>6121</v>
      </c>
      <c r="F479" s="124" t="s">
        <v>102</v>
      </c>
      <c r="G479" s="343">
        <f t="shared" si="29"/>
        <v>2</v>
      </c>
      <c r="H479" s="344" t="s">
        <v>108</v>
      </c>
      <c r="I479" s="206">
        <f t="shared" si="30"/>
        <v>1</v>
      </c>
      <c r="J479" s="206" t="e">
        <f>+IF(#REF!="Issued",1,IF(#REF!="Not Issued",2,"Nil"))</f>
        <v>#REF!</v>
      </c>
      <c r="K479" s="206" t="s">
        <v>4359</v>
      </c>
      <c r="L479" s="345"/>
    </row>
    <row r="480" spans="1:12" ht="18" customHeight="1" x14ac:dyDescent="0.2">
      <c r="A480" s="341">
        <f t="shared" si="31"/>
        <v>8</v>
      </c>
      <c r="B480" s="538" t="s">
        <v>6122</v>
      </c>
      <c r="C480" s="534">
        <v>73256</v>
      </c>
      <c r="D480" s="535" t="s">
        <v>6123</v>
      </c>
      <c r="E480" s="342" t="s">
        <v>6124</v>
      </c>
      <c r="F480" s="124" t="s">
        <v>102</v>
      </c>
      <c r="G480" s="343">
        <f t="shared" si="29"/>
        <v>2</v>
      </c>
      <c r="H480" s="344" t="s">
        <v>108</v>
      </c>
      <c r="I480" s="206">
        <f t="shared" si="30"/>
        <v>1</v>
      </c>
      <c r="J480" s="206" t="e">
        <f>+IF(#REF!="Issued",1,IF(#REF!="Not Issued",2,"Nil"))</f>
        <v>#REF!</v>
      </c>
      <c r="K480" s="206" t="s">
        <v>4364</v>
      </c>
      <c r="L480" s="345"/>
    </row>
    <row r="481" spans="1:12" ht="18" customHeight="1" x14ac:dyDescent="0.2">
      <c r="A481" s="341">
        <f t="shared" si="31"/>
        <v>9</v>
      </c>
      <c r="B481" s="538" t="s">
        <v>6125</v>
      </c>
      <c r="C481" s="534">
        <v>73117</v>
      </c>
      <c r="D481" s="535" t="s">
        <v>6126</v>
      </c>
      <c r="E481" s="342" t="s">
        <v>6127</v>
      </c>
      <c r="F481" s="124" t="s">
        <v>102</v>
      </c>
      <c r="G481" s="343">
        <f t="shared" si="29"/>
        <v>2</v>
      </c>
      <c r="H481" s="344" t="s">
        <v>108</v>
      </c>
      <c r="I481" s="206">
        <f t="shared" si="30"/>
        <v>1</v>
      </c>
      <c r="J481" s="206" t="e">
        <f>+IF(#REF!="Issued",1,IF(#REF!="Not Issued",2,"Nil"))</f>
        <v>#REF!</v>
      </c>
      <c r="K481" s="206" t="s">
        <v>4379</v>
      </c>
      <c r="L481" s="345"/>
    </row>
    <row r="482" spans="1:12" ht="18" customHeight="1" x14ac:dyDescent="0.2">
      <c r="A482" s="341">
        <f t="shared" si="31"/>
        <v>10</v>
      </c>
      <c r="B482" s="538" t="s">
        <v>6128</v>
      </c>
      <c r="C482" s="534">
        <v>73118</v>
      </c>
      <c r="D482" s="535" t="s">
        <v>6129</v>
      </c>
      <c r="E482" s="342" t="s">
        <v>6130</v>
      </c>
      <c r="F482" s="124" t="s">
        <v>106</v>
      </c>
      <c r="G482" s="343">
        <f t="shared" si="29"/>
        <v>1</v>
      </c>
      <c r="H482" s="344" t="s">
        <v>108</v>
      </c>
      <c r="I482" s="206">
        <f t="shared" si="30"/>
        <v>1</v>
      </c>
      <c r="J482" s="206" t="e">
        <f>+IF(#REF!="Issued",1,IF(#REF!="Not Issued",2,"Nil"))</f>
        <v>#REF!</v>
      </c>
      <c r="K482" s="206" t="s">
        <v>4384</v>
      </c>
      <c r="L482" s="345"/>
    </row>
    <row r="483" spans="1:12" ht="18" customHeight="1" x14ac:dyDescent="0.2">
      <c r="A483" s="341">
        <f t="shared" si="31"/>
        <v>11</v>
      </c>
      <c r="B483" s="538" t="s">
        <v>6131</v>
      </c>
      <c r="C483" s="534">
        <v>73119</v>
      </c>
      <c r="D483" s="535" t="s">
        <v>6132</v>
      </c>
      <c r="E483" s="342" t="s">
        <v>3149</v>
      </c>
      <c r="F483" s="124" t="s">
        <v>102</v>
      </c>
      <c r="G483" s="343">
        <f t="shared" si="29"/>
        <v>2</v>
      </c>
      <c r="H483" s="344" t="s">
        <v>108</v>
      </c>
      <c r="I483" s="206">
        <f t="shared" si="30"/>
        <v>1</v>
      </c>
      <c r="J483" s="206" t="e">
        <f>+IF(#REF!="Issued",1,IF(#REF!="Not Issued",2,"Nil"))</f>
        <v>#REF!</v>
      </c>
      <c r="K483" s="206" t="s">
        <v>4389</v>
      </c>
      <c r="L483" s="345"/>
    </row>
    <row r="484" spans="1:12" ht="18" customHeight="1" x14ac:dyDescent="0.2">
      <c r="A484" s="341">
        <f t="shared" si="31"/>
        <v>12</v>
      </c>
      <c r="B484" s="538" t="s">
        <v>6133</v>
      </c>
      <c r="C484" s="534">
        <v>73120</v>
      </c>
      <c r="D484" s="535" t="s">
        <v>6134</v>
      </c>
      <c r="E484" s="342" t="s">
        <v>6135</v>
      </c>
      <c r="F484" s="124" t="s">
        <v>106</v>
      </c>
      <c r="G484" s="343">
        <f t="shared" si="29"/>
        <v>1</v>
      </c>
      <c r="H484" s="344" t="s">
        <v>108</v>
      </c>
      <c r="I484" s="206">
        <f t="shared" si="30"/>
        <v>1</v>
      </c>
      <c r="J484" s="206" t="e">
        <f>+IF(#REF!="Issued",1,IF(#REF!="Not Issued",2,"Nil"))</f>
        <v>#REF!</v>
      </c>
      <c r="K484" s="206" t="s">
        <v>4394</v>
      </c>
      <c r="L484" s="345"/>
    </row>
    <row r="485" spans="1:12" ht="18" customHeight="1" x14ac:dyDescent="0.2">
      <c r="A485" s="341">
        <f t="shared" si="31"/>
        <v>13</v>
      </c>
      <c r="B485" s="538" t="s">
        <v>6139</v>
      </c>
      <c r="C485" s="534">
        <v>73121</v>
      </c>
      <c r="D485" s="535" t="s">
        <v>6140</v>
      </c>
      <c r="E485" s="342" t="s">
        <v>6141</v>
      </c>
      <c r="F485" s="124" t="s">
        <v>106</v>
      </c>
      <c r="G485" s="343">
        <f t="shared" si="29"/>
        <v>1</v>
      </c>
      <c r="H485" s="344" t="s">
        <v>108</v>
      </c>
      <c r="I485" s="206">
        <f t="shared" si="30"/>
        <v>1</v>
      </c>
      <c r="J485" s="206" t="e">
        <f>+IF(#REF!="Issued",1,IF(#REF!="Not Issued",2,"Nil"))</f>
        <v>#REF!</v>
      </c>
      <c r="K485" s="206" t="s">
        <v>4399</v>
      </c>
      <c r="L485" s="345"/>
    </row>
    <row r="486" spans="1:12" ht="18" customHeight="1" x14ac:dyDescent="0.2">
      <c r="A486" s="341">
        <f t="shared" si="31"/>
        <v>14</v>
      </c>
      <c r="B486" s="538" t="s">
        <v>6148</v>
      </c>
      <c r="C486" s="534">
        <v>73124</v>
      </c>
      <c r="D486" s="535" t="s">
        <v>6149</v>
      </c>
      <c r="E486" s="342" t="s">
        <v>6150</v>
      </c>
      <c r="F486" s="124" t="s">
        <v>106</v>
      </c>
      <c r="G486" s="343">
        <f t="shared" si="29"/>
        <v>1</v>
      </c>
      <c r="H486" s="344" t="s">
        <v>108</v>
      </c>
      <c r="I486" s="206">
        <f t="shared" si="30"/>
        <v>1</v>
      </c>
      <c r="J486" s="206" t="e">
        <f>+IF(#REF!="Issued",1,IF(#REF!="Not Issued",2,"Nil"))</f>
        <v>#REF!</v>
      </c>
      <c r="K486" s="206" t="s">
        <v>4403</v>
      </c>
      <c r="L486" s="345"/>
    </row>
    <row r="487" spans="1:12" ht="18" customHeight="1" x14ac:dyDescent="0.2">
      <c r="A487" s="341">
        <f t="shared" si="31"/>
        <v>15</v>
      </c>
      <c r="B487" s="538" t="s">
        <v>6156</v>
      </c>
      <c r="C487" s="534">
        <v>73126</v>
      </c>
      <c r="D487" s="535" t="s">
        <v>6157</v>
      </c>
      <c r="E487" s="342" t="s">
        <v>6158</v>
      </c>
      <c r="F487" s="124" t="s">
        <v>102</v>
      </c>
      <c r="G487" s="343">
        <f t="shared" si="29"/>
        <v>2</v>
      </c>
      <c r="H487" s="344" t="s">
        <v>108</v>
      </c>
      <c r="I487" s="206">
        <f t="shared" si="30"/>
        <v>1</v>
      </c>
      <c r="J487" s="206" t="e">
        <f>+IF(#REF!="Issued",1,IF(#REF!="Not Issued",2,"Nil"))</f>
        <v>#REF!</v>
      </c>
      <c r="K487" s="206" t="s">
        <v>4560</v>
      </c>
      <c r="L487" s="345"/>
    </row>
    <row r="488" spans="1:12" ht="18" customHeight="1" x14ac:dyDescent="0.2">
      <c r="A488" s="341">
        <f t="shared" si="31"/>
        <v>16</v>
      </c>
      <c r="B488" s="538" t="s">
        <v>6159</v>
      </c>
      <c r="C488" s="534">
        <v>73127</v>
      </c>
      <c r="D488" s="535" t="s">
        <v>6160</v>
      </c>
      <c r="E488" s="342" t="s">
        <v>216</v>
      </c>
      <c r="F488" s="124" t="s">
        <v>102</v>
      </c>
      <c r="G488" s="343">
        <f t="shared" si="29"/>
        <v>2</v>
      </c>
      <c r="H488" s="344" t="s">
        <v>108</v>
      </c>
      <c r="I488" s="206">
        <f t="shared" si="30"/>
        <v>1</v>
      </c>
      <c r="J488" s="206" t="e">
        <f>+IF(#REF!="Issued",1,IF(#REF!="Not Issued",2,"Nil"))</f>
        <v>#REF!</v>
      </c>
      <c r="K488" s="206" t="s">
        <v>4408</v>
      </c>
      <c r="L488" s="345"/>
    </row>
    <row r="489" spans="1:12" ht="18" customHeight="1" x14ac:dyDescent="0.2">
      <c r="A489" s="341">
        <f t="shared" si="31"/>
        <v>17</v>
      </c>
      <c r="B489" s="538" t="s">
        <v>6167</v>
      </c>
      <c r="C489" s="534">
        <v>73130</v>
      </c>
      <c r="D489" s="535" t="s">
        <v>6168</v>
      </c>
      <c r="E489" s="342" t="s">
        <v>6169</v>
      </c>
      <c r="F489" s="124" t="s">
        <v>106</v>
      </c>
      <c r="G489" s="343">
        <f t="shared" si="29"/>
        <v>1</v>
      </c>
      <c r="H489" s="344" t="s">
        <v>108</v>
      </c>
      <c r="I489" s="206">
        <f t="shared" si="30"/>
        <v>1</v>
      </c>
      <c r="J489" s="206" t="e">
        <f>+IF(#REF!="Issued",1,IF(#REF!="Not Issued",2,"Nil"))</f>
        <v>#REF!</v>
      </c>
      <c r="K489" s="206" t="s">
        <v>4565</v>
      </c>
      <c r="L489" s="345"/>
    </row>
    <row r="490" spans="1:12" ht="18" customHeight="1" x14ac:dyDescent="0.2">
      <c r="A490" s="341">
        <f t="shared" si="31"/>
        <v>18</v>
      </c>
      <c r="B490" s="538" t="s">
        <v>6170</v>
      </c>
      <c r="C490" s="534">
        <v>73131</v>
      </c>
      <c r="D490" s="535" t="s">
        <v>6171</v>
      </c>
      <c r="E490" s="342" t="s">
        <v>6172</v>
      </c>
      <c r="F490" s="124" t="s">
        <v>102</v>
      </c>
      <c r="G490" s="343">
        <f t="shared" si="29"/>
        <v>2</v>
      </c>
      <c r="H490" s="344" t="s">
        <v>108</v>
      </c>
      <c r="I490" s="206">
        <f t="shared" si="30"/>
        <v>1</v>
      </c>
      <c r="J490" s="206" t="e">
        <f>+IF(#REF!="Issued",1,IF(#REF!="Not Issued",2,"Nil"))</f>
        <v>#REF!</v>
      </c>
      <c r="K490" s="206" t="s">
        <v>4413</v>
      </c>
      <c r="L490" s="345"/>
    </row>
    <row r="491" spans="1:12" ht="18" customHeight="1" x14ac:dyDescent="0.2">
      <c r="A491" s="341">
        <f t="shared" si="31"/>
        <v>19</v>
      </c>
      <c r="B491" s="538" t="s">
        <v>6173</v>
      </c>
      <c r="C491" s="534">
        <v>73132</v>
      </c>
      <c r="D491" s="535" t="s">
        <v>6174</v>
      </c>
      <c r="E491" s="342" t="s">
        <v>6175</v>
      </c>
      <c r="F491" s="124" t="s">
        <v>102</v>
      </c>
      <c r="G491" s="343">
        <f t="shared" si="29"/>
        <v>2</v>
      </c>
      <c r="H491" s="344" t="s">
        <v>108</v>
      </c>
      <c r="I491" s="206">
        <f t="shared" si="30"/>
        <v>1</v>
      </c>
      <c r="J491" s="206" t="e">
        <f>+IF(#REF!="Issued",1,IF(#REF!="Not Issued",2,"Nil"))</f>
        <v>#REF!</v>
      </c>
      <c r="K491" s="206" t="s">
        <v>4420</v>
      </c>
      <c r="L491" s="345"/>
    </row>
    <row r="492" spans="1:12" ht="18" customHeight="1" x14ac:dyDescent="0.2">
      <c r="A492" s="341">
        <f t="shared" si="31"/>
        <v>20</v>
      </c>
      <c r="B492" s="538" t="s">
        <v>6176</v>
      </c>
      <c r="C492" s="534">
        <v>73133</v>
      </c>
      <c r="D492" s="535" t="s">
        <v>6177</v>
      </c>
      <c r="E492" s="342" t="s">
        <v>6178</v>
      </c>
      <c r="F492" s="124" t="s">
        <v>102</v>
      </c>
      <c r="G492" s="343">
        <f t="shared" si="29"/>
        <v>2</v>
      </c>
      <c r="H492" s="344" t="s">
        <v>108</v>
      </c>
      <c r="I492" s="206">
        <f t="shared" si="30"/>
        <v>1</v>
      </c>
      <c r="J492" s="206" t="e">
        <f>+IF(#REF!="Issued",1,IF(#REF!="Not Issued",2,"Nil"))</f>
        <v>#REF!</v>
      </c>
      <c r="K492" s="206" t="s">
        <v>4425</v>
      </c>
      <c r="L492" s="345"/>
    </row>
    <row r="493" spans="1:12" ht="18" customHeight="1" x14ac:dyDescent="0.2">
      <c r="A493" s="341">
        <f t="shared" si="31"/>
        <v>21</v>
      </c>
      <c r="B493" s="538" t="s">
        <v>6179</v>
      </c>
      <c r="C493" s="534">
        <v>73259</v>
      </c>
      <c r="D493" s="535" t="s">
        <v>6180</v>
      </c>
      <c r="E493" s="342" t="s">
        <v>6181</v>
      </c>
      <c r="F493" s="124" t="s">
        <v>106</v>
      </c>
      <c r="G493" s="343">
        <f t="shared" si="29"/>
        <v>1</v>
      </c>
      <c r="H493" s="344" t="s">
        <v>108</v>
      </c>
      <c r="I493" s="206">
        <f t="shared" si="30"/>
        <v>1</v>
      </c>
      <c r="J493" s="206" t="e">
        <f>+IF(#REF!="Issued",1,IF(#REF!="Not Issued",2,"Nil"))</f>
        <v>#REF!</v>
      </c>
      <c r="K493" s="206" t="s">
        <v>4579</v>
      </c>
      <c r="L493" s="345"/>
    </row>
    <row r="494" spans="1:12" ht="18" customHeight="1" x14ac:dyDescent="0.2">
      <c r="A494" s="341">
        <f t="shared" si="31"/>
        <v>22</v>
      </c>
      <c r="B494" s="538" t="s">
        <v>6100</v>
      </c>
      <c r="C494" s="534">
        <v>73111</v>
      </c>
      <c r="D494" s="535" t="s">
        <v>6101</v>
      </c>
      <c r="E494" s="342" t="s">
        <v>6102</v>
      </c>
      <c r="F494" s="124" t="s">
        <v>106</v>
      </c>
      <c r="G494" s="343">
        <f t="shared" si="29"/>
        <v>1</v>
      </c>
      <c r="H494" s="344" t="s">
        <v>17</v>
      </c>
      <c r="I494" s="206">
        <f t="shared" si="30"/>
        <v>5</v>
      </c>
      <c r="J494" s="206" t="e">
        <f>+IF(#REF!="Issued",1,IF(#REF!="Not Issued",2,"Nil"))</f>
        <v>#REF!</v>
      </c>
      <c r="K494" s="206" t="s">
        <v>4430</v>
      </c>
      <c r="L494" s="345"/>
    </row>
    <row r="495" spans="1:12" ht="18" customHeight="1" x14ac:dyDescent="0.2">
      <c r="A495" s="341">
        <f t="shared" si="31"/>
        <v>23</v>
      </c>
      <c r="B495" s="538" t="s">
        <v>6112</v>
      </c>
      <c r="C495" s="534">
        <v>73254</v>
      </c>
      <c r="D495" s="535" t="s">
        <v>6113</v>
      </c>
      <c r="E495" s="342" t="s">
        <v>251</v>
      </c>
      <c r="F495" s="124" t="s">
        <v>106</v>
      </c>
      <c r="G495" s="343">
        <f t="shared" si="29"/>
        <v>1</v>
      </c>
      <c r="H495" s="344" t="s">
        <v>17</v>
      </c>
      <c r="I495" s="206">
        <f t="shared" si="30"/>
        <v>5</v>
      </c>
      <c r="J495" s="206" t="e">
        <f>+IF(#REF!="Issued",1,IF(#REF!="Not Issued",2,"Nil"))</f>
        <v>#REF!</v>
      </c>
      <c r="K495" s="206" t="s">
        <v>4435</v>
      </c>
      <c r="L495" s="345"/>
    </row>
    <row r="496" spans="1:12" ht="18" customHeight="1" x14ac:dyDescent="0.2">
      <c r="A496" s="341">
        <f t="shared" si="31"/>
        <v>24</v>
      </c>
      <c r="B496" s="538" t="s">
        <v>6136</v>
      </c>
      <c r="C496" s="534">
        <v>73257</v>
      </c>
      <c r="D496" s="535" t="s">
        <v>6137</v>
      </c>
      <c r="E496" s="342" t="s">
        <v>6138</v>
      </c>
      <c r="F496" s="124" t="s">
        <v>106</v>
      </c>
      <c r="G496" s="343">
        <f t="shared" si="29"/>
        <v>1</v>
      </c>
      <c r="H496" s="344" t="s">
        <v>17</v>
      </c>
      <c r="I496" s="206">
        <f t="shared" si="30"/>
        <v>5</v>
      </c>
      <c r="J496" s="206" t="e">
        <f>+IF(#REF!="Issued",1,IF(#REF!="Not Issued",2,"Nil"))</f>
        <v>#REF!</v>
      </c>
      <c r="K496" s="206" t="s">
        <v>4440</v>
      </c>
      <c r="L496" s="345"/>
    </row>
    <row r="497" spans="1:12" ht="18" customHeight="1" x14ac:dyDescent="0.2">
      <c r="A497" s="341">
        <f t="shared" si="31"/>
        <v>25</v>
      </c>
      <c r="B497" s="538" t="s">
        <v>6142</v>
      </c>
      <c r="C497" s="534">
        <v>73122</v>
      </c>
      <c r="D497" s="535" t="s">
        <v>6143</v>
      </c>
      <c r="E497" s="342" t="s">
        <v>6144</v>
      </c>
      <c r="F497" s="124" t="s">
        <v>106</v>
      </c>
      <c r="G497" s="343">
        <f t="shared" si="29"/>
        <v>1</v>
      </c>
      <c r="H497" s="344" t="s">
        <v>17</v>
      </c>
      <c r="I497" s="206">
        <f t="shared" si="30"/>
        <v>5</v>
      </c>
      <c r="J497" s="206" t="e">
        <f>+IF(#REF!="Issued",1,IF(#REF!="Not Issued",2,"Nil"))</f>
        <v>#REF!</v>
      </c>
      <c r="K497" s="206" t="s">
        <v>4444</v>
      </c>
      <c r="L497" s="345"/>
    </row>
    <row r="498" spans="1:12" ht="18" customHeight="1" x14ac:dyDescent="0.2">
      <c r="A498" s="341">
        <f t="shared" si="31"/>
        <v>26</v>
      </c>
      <c r="B498" s="538" t="s">
        <v>6145</v>
      </c>
      <c r="C498" s="534">
        <v>73123</v>
      </c>
      <c r="D498" s="535" t="s">
        <v>6146</v>
      </c>
      <c r="E498" s="342" t="s">
        <v>6147</v>
      </c>
      <c r="F498" s="124" t="s">
        <v>102</v>
      </c>
      <c r="G498" s="343">
        <f t="shared" si="29"/>
        <v>2</v>
      </c>
      <c r="H498" s="344" t="s">
        <v>17</v>
      </c>
      <c r="I498" s="206">
        <f t="shared" si="30"/>
        <v>5</v>
      </c>
      <c r="J498" s="206" t="e">
        <f>+IF(#REF!="Issued",1,IF(#REF!="Not Issued",2,"Nil"))</f>
        <v>#REF!</v>
      </c>
      <c r="K498" s="206" t="s">
        <v>4450</v>
      </c>
      <c r="L498" s="345"/>
    </row>
    <row r="499" spans="1:12" ht="18" customHeight="1" x14ac:dyDescent="0.2">
      <c r="A499" s="341">
        <f t="shared" si="31"/>
        <v>27</v>
      </c>
      <c r="B499" s="538" t="s">
        <v>6151</v>
      </c>
      <c r="C499" s="534">
        <v>73258</v>
      </c>
      <c r="D499" s="535" t="s">
        <v>6152</v>
      </c>
      <c r="E499" s="342" t="s">
        <v>2314</v>
      </c>
      <c r="F499" s="124" t="s">
        <v>102</v>
      </c>
      <c r="G499" s="343">
        <f t="shared" si="29"/>
        <v>2</v>
      </c>
      <c r="H499" s="344" t="s">
        <v>17</v>
      </c>
      <c r="I499" s="206">
        <f t="shared" si="30"/>
        <v>5</v>
      </c>
      <c r="J499" s="206" t="e">
        <f>+IF(#REF!="Issued",1,IF(#REF!="Not Issued",2,"Nil"))</f>
        <v>#REF!</v>
      </c>
      <c r="K499" s="206" t="s">
        <v>4454</v>
      </c>
      <c r="L499" s="345"/>
    </row>
    <row r="500" spans="1:12" ht="14.25" customHeight="1" x14ac:dyDescent="0.2">
      <c r="A500" s="341">
        <f t="shared" si="31"/>
        <v>28</v>
      </c>
      <c r="B500" s="538" t="s">
        <v>6153</v>
      </c>
      <c r="C500" s="534">
        <v>73125</v>
      </c>
      <c r="D500" s="535" t="s">
        <v>6154</v>
      </c>
      <c r="E500" s="342" t="s">
        <v>6155</v>
      </c>
      <c r="F500" s="124" t="s">
        <v>106</v>
      </c>
      <c r="G500" s="343">
        <f t="shared" si="29"/>
        <v>1</v>
      </c>
      <c r="H500" s="344" t="s">
        <v>17</v>
      </c>
      <c r="I500" s="206">
        <f t="shared" si="30"/>
        <v>5</v>
      </c>
      <c r="J500" s="206" t="e">
        <f>+IF(#REF!="Issued",1,IF(#REF!="Not Issued",2,"Nil"))</f>
        <v>#REF!</v>
      </c>
      <c r="K500" s="206" t="s">
        <v>4458</v>
      </c>
      <c r="L500" s="345"/>
    </row>
    <row r="501" spans="1:12" ht="18" customHeight="1" x14ac:dyDescent="0.2">
      <c r="A501" s="341">
        <f t="shared" si="31"/>
        <v>29</v>
      </c>
      <c r="B501" s="538" t="s">
        <v>6161</v>
      </c>
      <c r="C501" s="534">
        <v>73128</v>
      </c>
      <c r="D501" s="535" t="s">
        <v>6162</v>
      </c>
      <c r="E501" s="342" t="s">
        <v>6163</v>
      </c>
      <c r="F501" s="124" t="s">
        <v>106</v>
      </c>
      <c r="G501" s="343">
        <f t="shared" si="29"/>
        <v>1</v>
      </c>
      <c r="H501" s="344" t="s">
        <v>17</v>
      </c>
      <c r="I501" s="206">
        <f t="shared" si="30"/>
        <v>5</v>
      </c>
      <c r="J501" s="206" t="e">
        <f>+IF(#REF!="Issued",1,IF(#REF!="Not Issued",2,"Nil"))</f>
        <v>#REF!</v>
      </c>
      <c r="K501" s="206" t="s">
        <v>4465</v>
      </c>
      <c r="L501" s="345"/>
    </row>
    <row r="502" spans="1:12" ht="18" customHeight="1" x14ac:dyDescent="0.2">
      <c r="A502" s="341">
        <f t="shared" si="31"/>
        <v>30</v>
      </c>
      <c r="B502" s="538" t="s">
        <v>6164</v>
      </c>
      <c r="C502" s="534">
        <v>73129</v>
      </c>
      <c r="D502" s="535" t="s">
        <v>6165</v>
      </c>
      <c r="E502" s="342" t="s">
        <v>6166</v>
      </c>
      <c r="F502" s="124" t="s">
        <v>102</v>
      </c>
      <c r="G502" s="343">
        <f t="shared" si="29"/>
        <v>2</v>
      </c>
      <c r="H502" s="344" t="s">
        <v>17</v>
      </c>
      <c r="I502" s="206">
        <f t="shared" si="30"/>
        <v>5</v>
      </c>
      <c r="J502" s="206" t="e">
        <f>+IF(#REF!="Issued",1,IF(#REF!="Not Issued",2,"Nil"))</f>
        <v>#REF!</v>
      </c>
      <c r="K502" s="206" t="s">
        <v>4472</v>
      </c>
      <c r="L502" s="345"/>
    </row>
    <row r="505" spans="1:12" ht="16.5" thickBot="1" x14ac:dyDescent="0.3">
      <c r="A505" s="352" t="s">
        <v>35</v>
      </c>
      <c r="B505" s="236"/>
      <c r="C505" s="353"/>
      <c r="D505" s="387"/>
      <c r="E505" s="388"/>
      <c r="F505" s="388"/>
      <c r="G505" s="388"/>
      <c r="H505" s="388"/>
      <c r="I505" s="388"/>
    </row>
    <row r="506" spans="1:12" x14ac:dyDescent="0.25">
      <c r="A506" s="356" t="s">
        <v>107</v>
      </c>
      <c r="B506" s="222">
        <f>+COUNTIF(G473:G502,1)</f>
        <v>15</v>
      </c>
      <c r="C506" s="357"/>
      <c r="D506" s="224" t="s">
        <v>108</v>
      </c>
      <c r="E506" s="225"/>
      <c r="F506" s="222"/>
      <c r="G506" s="222"/>
      <c r="H506" s="222">
        <f>+COUNTIF(I473:I502,1)</f>
        <v>21</v>
      </c>
      <c r="I506" s="358"/>
    </row>
    <row r="507" spans="1:12" x14ac:dyDescent="0.25">
      <c r="A507" s="360" t="s">
        <v>111</v>
      </c>
      <c r="B507" s="236">
        <f>+COUNTIF(G473:G502,2)</f>
        <v>15</v>
      </c>
      <c r="C507" s="353"/>
      <c r="D507" s="361" t="s">
        <v>17</v>
      </c>
      <c r="E507" s="364"/>
      <c r="F507" s="236"/>
      <c r="G507" s="355"/>
      <c r="H507" s="236">
        <f>+COUNTIF(I473:I502,5)</f>
        <v>9</v>
      </c>
      <c r="I507" s="355"/>
    </row>
    <row r="508" spans="1:12" ht="16.5" thickBot="1" x14ac:dyDescent="0.3">
      <c r="A508" s="366" t="s">
        <v>0</v>
      </c>
      <c r="B508" s="254">
        <f>SUM(B506:B507)</f>
        <v>30</v>
      </c>
      <c r="C508" s="367"/>
      <c r="D508" s="248" t="s">
        <v>0</v>
      </c>
      <c r="E508" s="309"/>
      <c r="F508" s="254"/>
      <c r="G508" s="368"/>
      <c r="H508" s="283">
        <f>SUM(H506:H507)</f>
        <v>30</v>
      </c>
      <c r="I508" s="368"/>
    </row>
  </sheetData>
  <sortState ref="B473:H502">
    <sortCondition ref="H473:H502"/>
  </sortState>
  <mergeCells count="8">
    <mergeCell ref="A1:L1"/>
    <mergeCell ref="A3:A4"/>
    <mergeCell ref="B3:B4"/>
    <mergeCell ref="C3:C4"/>
    <mergeCell ref="D3:D4"/>
    <mergeCell ref="E3:E4"/>
    <mergeCell ref="H3:H4"/>
    <mergeCell ref="L3:L4"/>
  </mergeCells>
  <conditionalFormatting sqref="H293 H332:H335 H395:H397 H5:H30 H435:H437 H295:H323 H399:H433 H146:H212 H337:H380 H382:H385 H283 H32:H144 H214:H280 H449:H463">
    <cfRule type="cellIs" dxfId="111" priority="113" stopIfTrue="1" operator="equal">
      <formula>"Dropped"</formula>
    </cfRule>
    <cfRule type="cellIs" dxfId="110" priority="114" stopIfTrue="1" operator="equal">
      <formula>"Left"</formula>
    </cfRule>
    <cfRule type="cellIs" dxfId="109" priority="115" stopIfTrue="1" operator="equal">
      <formula>"Incomplete"</formula>
    </cfRule>
    <cfRule type="cellIs" dxfId="108" priority="116" stopIfTrue="1" operator="equal">
      <formula>"Complete"</formula>
    </cfRule>
  </conditionalFormatting>
  <conditionalFormatting sqref="H473:H494 H496:H502">
    <cfRule type="cellIs" dxfId="107" priority="107" stopIfTrue="1" operator="equal">
      <formula>"Dropped"</formula>
    </cfRule>
    <cfRule type="cellIs" dxfId="106" priority="108" stopIfTrue="1" operator="equal">
      <formula>"Left"</formula>
    </cfRule>
    <cfRule type="cellIs" dxfId="105" priority="109" stopIfTrue="1" operator="equal">
      <formula>"Incomplete"</formula>
    </cfRule>
    <cfRule type="cellIs" dxfId="104" priority="110" stopIfTrue="1" operator="equal">
      <formula>"Complete"</formula>
    </cfRule>
  </conditionalFormatting>
  <conditionalFormatting sqref="H434">
    <cfRule type="cellIs" dxfId="103" priority="91" stopIfTrue="1" operator="equal">
      <formula>"Dropped"</formula>
    </cfRule>
    <cfRule type="cellIs" dxfId="102" priority="92" stopIfTrue="1" operator="equal">
      <formula>"Left"</formula>
    </cfRule>
    <cfRule type="cellIs" dxfId="101" priority="93" stopIfTrue="1" operator="equal">
      <formula>"Incomplete"</formula>
    </cfRule>
    <cfRule type="cellIs" dxfId="100" priority="94" stopIfTrue="1" operator="equal">
      <formula>"Complete"</formula>
    </cfRule>
  </conditionalFormatting>
  <conditionalFormatting sqref="H294">
    <cfRule type="cellIs" dxfId="99" priority="87" stopIfTrue="1" operator="equal">
      <formula>"Dropped"</formula>
    </cfRule>
    <cfRule type="cellIs" dxfId="98" priority="88" stopIfTrue="1" operator="equal">
      <formula>"Left"</formula>
    </cfRule>
    <cfRule type="cellIs" dxfId="97" priority="89" stopIfTrue="1" operator="equal">
      <formula>"Incomplete"</formula>
    </cfRule>
    <cfRule type="cellIs" dxfId="96" priority="90" stopIfTrue="1" operator="equal">
      <formula>"Complete"</formula>
    </cfRule>
  </conditionalFormatting>
  <conditionalFormatting sqref="H398">
    <cfRule type="cellIs" dxfId="95" priority="75" stopIfTrue="1" operator="equal">
      <formula>"Dropped"</formula>
    </cfRule>
    <cfRule type="cellIs" dxfId="94" priority="76" stopIfTrue="1" operator="equal">
      <formula>"Left"</formula>
    </cfRule>
    <cfRule type="cellIs" dxfId="93" priority="77" stopIfTrue="1" operator="equal">
      <formula>"Incomplete"</formula>
    </cfRule>
    <cfRule type="cellIs" dxfId="92" priority="78" stopIfTrue="1" operator="equal">
      <formula>"Complete"</formula>
    </cfRule>
  </conditionalFormatting>
  <conditionalFormatting sqref="H213">
    <cfRule type="cellIs" dxfId="91" priority="69" stopIfTrue="1" operator="equal">
      <formula>"Dropped"</formula>
    </cfRule>
    <cfRule type="cellIs" dxfId="90" priority="70" stopIfTrue="1" operator="equal">
      <formula>"Left"</formula>
    </cfRule>
    <cfRule type="cellIs" dxfId="89" priority="71" stopIfTrue="1" operator="equal">
      <formula>"Incomplete"</formula>
    </cfRule>
    <cfRule type="cellIs" dxfId="88" priority="72" stopIfTrue="1" operator="equal">
      <formula>"Complete"</formula>
    </cfRule>
  </conditionalFormatting>
  <conditionalFormatting sqref="H145">
    <cfRule type="cellIs" dxfId="87" priority="63" stopIfTrue="1" operator="equal">
      <formula>"Dropped"</formula>
    </cfRule>
    <cfRule type="cellIs" dxfId="86" priority="64" stopIfTrue="1" operator="equal">
      <formula>"Left"</formula>
    </cfRule>
    <cfRule type="cellIs" dxfId="85" priority="65" stopIfTrue="1" operator="equal">
      <formula>"Incomplete"</formula>
    </cfRule>
    <cfRule type="cellIs" dxfId="84" priority="66" stopIfTrue="1" operator="equal">
      <formula>"Complete"</formula>
    </cfRule>
  </conditionalFormatting>
  <conditionalFormatting sqref="H495">
    <cfRule type="cellIs" dxfId="83" priority="57" stopIfTrue="1" operator="equal">
      <formula>"Dropped"</formula>
    </cfRule>
    <cfRule type="cellIs" dxfId="82" priority="58" stopIfTrue="1" operator="equal">
      <formula>"Left"</formula>
    </cfRule>
    <cfRule type="cellIs" dxfId="81" priority="59" stopIfTrue="1" operator="equal">
      <formula>"Incomplete"</formula>
    </cfRule>
    <cfRule type="cellIs" dxfId="80" priority="60" stopIfTrue="1" operator="equal">
      <formula>"Complete"</formula>
    </cfRule>
  </conditionalFormatting>
  <conditionalFormatting sqref="H336">
    <cfRule type="cellIs" dxfId="79" priority="51" stopIfTrue="1" operator="equal">
      <formula>"Dropped"</formula>
    </cfRule>
    <cfRule type="cellIs" dxfId="78" priority="52" stopIfTrue="1" operator="equal">
      <formula>"Left"</formula>
    </cfRule>
    <cfRule type="cellIs" dxfId="77" priority="53" stopIfTrue="1" operator="equal">
      <formula>"Incomplete"</formula>
    </cfRule>
    <cfRule type="cellIs" dxfId="76" priority="54" stopIfTrue="1" operator="equal">
      <formula>"Complete"</formula>
    </cfRule>
  </conditionalFormatting>
  <conditionalFormatting sqref="H31">
    <cfRule type="cellIs" dxfId="75" priority="45" stopIfTrue="1" operator="equal">
      <formula>"Dropped"</formula>
    </cfRule>
    <cfRule type="cellIs" dxfId="74" priority="46" stopIfTrue="1" operator="equal">
      <formula>"Left"</formula>
    </cfRule>
    <cfRule type="cellIs" dxfId="73" priority="47" stopIfTrue="1" operator="equal">
      <formula>"Incomplete"</formula>
    </cfRule>
    <cfRule type="cellIs" dxfId="72" priority="48" stopIfTrue="1" operator="equal">
      <formula>"Complete"</formula>
    </cfRule>
  </conditionalFormatting>
  <conditionalFormatting sqref="H381">
    <cfRule type="cellIs" dxfId="71" priority="27" stopIfTrue="1" operator="equal">
      <formula>"Dropped"</formula>
    </cfRule>
    <cfRule type="cellIs" dxfId="70" priority="28" stopIfTrue="1" operator="equal">
      <formula>"Left"</formula>
    </cfRule>
    <cfRule type="cellIs" dxfId="69" priority="29" stopIfTrue="1" operator="equal">
      <formula>"Incomplete"</formula>
    </cfRule>
    <cfRule type="cellIs" dxfId="68" priority="30" stopIfTrue="1" operator="equal">
      <formula>"Complete"</formula>
    </cfRule>
  </conditionalFormatting>
  <conditionalFormatting sqref="H281:H282">
    <cfRule type="cellIs" dxfId="67" priority="21" stopIfTrue="1" operator="equal">
      <formula>"Dropped"</formula>
    </cfRule>
    <cfRule type="cellIs" dxfId="66" priority="22" stopIfTrue="1" operator="equal">
      <formula>"Left"</formula>
    </cfRule>
    <cfRule type="cellIs" dxfId="65" priority="23" stopIfTrue="1" operator="equal">
      <formula>"Incomplete"</formula>
    </cfRule>
    <cfRule type="cellIs" dxfId="64" priority="24" stopIfTrue="1" operator="equal">
      <formula>"Complete"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35"/>
  <sheetViews>
    <sheetView topLeftCell="A590" zoomScaleNormal="100" workbookViewId="0">
      <selection activeCell="D569" sqref="D569"/>
    </sheetView>
  </sheetViews>
  <sheetFormatPr defaultRowHeight="15.75" x14ac:dyDescent="0.25"/>
  <cols>
    <col min="1" max="1" width="5.5703125" style="350" customWidth="1"/>
    <col min="2" max="2" width="14.7109375" style="213" bestFit="1" customWidth="1"/>
    <col min="3" max="3" width="8.7109375" style="348" customWidth="1"/>
    <col min="4" max="4" width="32.7109375" style="335" customWidth="1"/>
    <col min="5" max="5" width="30.7109375" style="349" hidden="1" customWidth="1"/>
    <col min="6" max="6" width="2.5703125" style="350" hidden="1" customWidth="1"/>
    <col min="7" max="7" width="2" style="216" hidden="1" customWidth="1"/>
    <col min="8" max="8" width="12.140625" style="350" bestFit="1" customWidth="1"/>
    <col min="9" max="9" width="2.28515625" style="350" hidden="1" customWidth="1"/>
    <col min="10" max="10" width="6.85546875" style="216" hidden="1" customWidth="1"/>
    <col min="11" max="11" width="17.5703125" style="216" hidden="1" customWidth="1"/>
    <col min="12" max="12" width="14.5703125" style="216" customWidth="1"/>
    <col min="13" max="13" width="11" style="216" hidden="1" customWidth="1"/>
    <col min="14" max="16384" width="9.140625" style="216"/>
  </cols>
  <sheetData>
    <row r="1" spans="1:13" ht="24.75" x14ac:dyDescent="0.5">
      <c r="A1" s="652" t="s">
        <v>2718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</row>
    <row r="2" spans="1:13" ht="32.25" thickBot="1" x14ac:dyDescent="0.65">
      <c r="A2" s="541" t="s">
        <v>2719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</row>
    <row r="3" spans="1:13" s="335" customFormat="1" ht="12.75" customHeight="1" x14ac:dyDescent="0.2">
      <c r="A3" s="654" t="s">
        <v>79</v>
      </c>
      <c r="B3" s="656" t="s">
        <v>80</v>
      </c>
      <c r="C3" s="658" t="s">
        <v>81</v>
      </c>
      <c r="D3" s="660" t="s">
        <v>82</v>
      </c>
      <c r="E3" s="658" t="s">
        <v>83</v>
      </c>
      <c r="F3" s="330" t="s">
        <v>274</v>
      </c>
      <c r="G3" s="331"/>
      <c r="H3" s="662" t="s">
        <v>85</v>
      </c>
      <c r="I3" s="332"/>
      <c r="J3" s="333" t="s">
        <v>89</v>
      </c>
      <c r="K3" s="334"/>
      <c r="L3" s="664" t="s">
        <v>92</v>
      </c>
    </row>
    <row r="4" spans="1:13" s="335" customFormat="1" ht="13.5" thickBot="1" x14ac:dyDescent="0.25">
      <c r="A4" s="655"/>
      <c r="B4" s="657"/>
      <c r="C4" s="659"/>
      <c r="D4" s="661"/>
      <c r="E4" s="659"/>
      <c r="F4" s="336" t="s">
        <v>95</v>
      </c>
      <c r="G4" s="337"/>
      <c r="H4" s="663"/>
      <c r="I4" s="338"/>
      <c r="J4" s="339" t="s">
        <v>97</v>
      </c>
      <c r="K4" s="340"/>
      <c r="L4" s="665"/>
    </row>
    <row r="5" spans="1:13" s="346" customFormat="1" ht="12.75" customHeight="1" x14ac:dyDescent="0.2">
      <c r="A5" s="341">
        <f t="shared" ref="A5:A68" si="0">+A4+1</f>
        <v>1</v>
      </c>
      <c r="B5" s="538" t="s">
        <v>2720</v>
      </c>
      <c r="C5" s="534">
        <v>69583</v>
      </c>
      <c r="D5" s="535" t="s">
        <v>2721</v>
      </c>
      <c r="E5" s="342" t="s">
        <v>2722</v>
      </c>
      <c r="F5" s="57" t="s">
        <v>106</v>
      </c>
      <c r="G5" s="343">
        <f t="shared" ref="G5:G68" si="1">+IF(F5="M",1,IF(F5="f",2,IF(F5="Civ",3,"Error")))</f>
        <v>1</v>
      </c>
      <c r="H5" s="344" t="s">
        <v>108</v>
      </c>
      <c r="I5" s="206">
        <f t="shared" ref="I5:I68" si="2">+IF(H5="Incomplete",5,IF(H5="Complete",1,IF(H5="Incomplete",2,IF(H5="Left",3,IF(H5="Dropped",4,"Error")))))</f>
        <v>1</v>
      </c>
      <c r="J5" s="206" t="e">
        <f>+IF(#REF!="Issued",1,IF(#REF!="Not Issued",2,"Nil"))</f>
        <v>#REF!</v>
      </c>
      <c r="K5" s="206" t="s">
        <v>2723</v>
      </c>
      <c r="L5" s="345"/>
      <c r="M5" s="57" t="s">
        <v>2724</v>
      </c>
    </row>
    <row r="6" spans="1:13" s="346" customFormat="1" ht="12.75" customHeight="1" x14ac:dyDescent="0.2">
      <c r="A6" s="341">
        <v>2</v>
      </c>
      <c r="B6" s="538" t="s">
        <v>2725</v>
      </c>
      <c r="C6" s="534">
        <v>69584</v>
      </c>
      <c r="D6" s="535" t="s">
        <v>2726</v>
      </c>
      <c r="E6" s="342" t="s">
        <v>778</v>
      </c>
      <c r="F6" s="57" t="s">
        <v>102</v>
      </c>
      <c r="G6" s="343">
        <f t="shared" si="1"/>
        <v>2</v>
      </c>
      <c r="H6" s="344" t="s">
        <v>108</v>
      </c>
      <c r="I6" s="206">
        <f t="shared" si="2"/>
        <v>1</v>
      </c>
      <c r="J6" s="206" t="e">
        <f>+IF(#REF!="Issued",1,IF(#REF!="Not Issued",2,"Nil"))</f>
        <v>#REF!</v>
      </c>
      <c r="K6" s="206" t="s">
        <v>2727</v>
      </c>
      <c r="L6" s="345"/>
      <c r="M6" s="57" t="s">
        <v>2728</v>
      </c>
    </row>
    <row r="7" spans="1:13" s="346" customFormat="1" ht="12.75" customHeight="1" x14ac:dyDescent="0.2">
      <c r="A7" s="341">
        <f t="shared" si="0"/>
        <v>3</v>
      </c>
      <c r="B7" s="538" t="s">
        <v>2729</v>
      </c>
      <c r="C7" s="534">
        <v>69746</v>
      </c>
      <c r="D7" s="535" t="s">
        <v>2730</v>
      </c>
      <c r="E7" s="342" t="s">
        <v>2731</v>
      </c>
      <c r="F7" s="57" t="s">
        <v>102</v>
      </c>
      <c r="G7" s="343">
        <f t="shared" si="1"/>
        <v>2</v>
      </c>
      <c r="H7" s="344" t="s">
        <v>108</v>
      </c>
      <c r="I7" s="206">
        <f t="shared" si="2"/>
        <v>1</v>
      </c>
      <c r="J7" s="206" t="e">
        <f>+IF(#REF!="Issued",1,IF(#REF!="Not Issued",2,"Nil"))</f>
        <v>#REF!</v>
      </c>
      <c r="K7" s="206" t="s">
        <v>2732</v>
      </c>
      <c r="L7" s="345"/>
      <c r="M7" s="57" t="s">
        <v>2733</v>
      </c>
    </row>
    <row r="8" spans="1:13" s="346" customFormat="1" ht="12.75" customHeight="1" x14ac:dyDescent="0.2">
      <c r="A8" s="341">
        <f t="shared" si="0"/>
        <v>4</v>
      </c>
      <c r="B8" s="538" t="s">
        <v>2734</v>
      </c>
      <c r="C8" s="534">
        <v>70381</v>
      </c>
      <c r="D8" s="535" t="s">
        <v>2735</v>
      </c>
      <c r="E8" s="342" t="s">
        <v>105</v>
      </c>
      <c r="F8" s="57" t="s">
        <v>102</v>
      </c>
      <c r="G8" s="343">
        <f t="shared" si="1"/>
        <v>2</v>
      </c>
      <c r="H8" s="344" t="s">
        <v>108</v>
      </c>
      <c r="I8" s="206">
        <f t="shared" si="2"/>
        <v>1</v>
      </c>
      <c r="J8" s="206" t="e">
        <f>+IF(#REF!="Issued",1,IF(#REF!="Not Issued",2,"Nil"))</f>
        <v>#REF!</v>
      </c>
      <c r="K8" s="206" t="s">
        <v>2736</v>
      </c>
      <c r="L8" s="345"/>
      <c r="M8" s="57" t="s">
        <v>2737</v>
      </c>
    </row>
    <row r="9" spans="1:13" s="346" customFormat="1" ht="12.75" customHeight="1" x14ac:dyDescent="0.2">
      <c r="A9" s="341">
        <f t="shared" si="0"/>
        <v>5</v>
      </c>
      <c r="B9" s="538" t="s">
        <v>2738</v>
      </c>
      <c r="C9" s="534">
        <v>69747</v>
      </c>
      <c r="D9" s="535" t="s">
        <v>2739</v>
      </c>
      <c r="E9" s="342" t="s">
        <v>2740</v>
      </c>
      <c r="F9" s="57" t="s">
        <v>106</v>
      </c>
      <c r="G9" s="343">
        <f t="shared" si="1"/>
        <v>1</v>
      </c>
      <c r="H9" s="344" t="s">
        <v>108</v>
      </c>
      <c r="I9" s="206">
        <f t="shared" si="2"/>
        <v>1</v>
      </c>
      <c r="J9" s="206" t="e">
        <f>+IF(#REF!="Issued",1,IF(#REF!="Not Issued",2,"Nil"))</f>
        <v>#REF!</v>
      </c>
      <c r="K9" s="206" t="s">
        <v>2741</v>
      </c>
      <c r="L9" s="347"/>
      <c r="M9" s="57" t="s">
        <v>2742</v>
      </c>
    </row>
    <row r="10" spans="1:13" s="346" customFormat="1" ht="12.75" customHeight="1" x14ac:dyDescent="0.2">
      <c r="A10" s="341">
        <f t="shared" si="0"/>
        <v>6</v>
      </c>
      <c r="B10" s="538" t="s">
        <v>2743</v>
      </c>
      <c r="C10" s="534">
        <v>69585</v>
      </c>
      <c r="D10" s="535" t="s">
        <v>2744</v>
      </c>
      <c r="E10" s="342" t="s">
        <v>2745</v>
      </c>
      <c r="F10" s="57" t="s">
        <v>102</v>
      </c>
      <c r="G10" s="343">
        <f t="shared" si="1"/>
        <v>2</v>
      </c>
      <c r="H10" s="344" t="s">
        <v>108</v>
      </c>
      <c r="I10" s="206">
        <f t="shared" si="2"/>
        <v>1</v>
      </c>
      <c r="J10" s="206" t="e">
        <f>+IF(#REF!="Issued",1,IF(#REF!="Not Issued",2,"Nil"))</f>
        <v>#REF!</v>
      </c>
      <c r="K10" s="206" t="s">
        <v>2746</v>
      </c>
      <c r="L10" s="345"/>
      <c r="M10" s="57" t="s">
        <v>2747</v>
      </c>
    </row>
    <row r="11" spans="1:13" s="346" customFormat="1" ht="12.75" customHeight="1" x14ac:dyDescent="0.2">
      <c r="A11" s="341">
        <f t="shared" si="0"/>
        <v>7</v>
      </c>
      <c r="B11" s="538" t="s">
        <v>2753</v>
      </c>
      <c r="C11" s="534">
        <v>69586</v>
      </c>
      <c r="D11" s="535" t="s">
        <v>2754</v>
      </c>
      <c r="E11" s="342" t="s">
        <v>2755</v>
      </c>
      <c r="F11" s="57" t="s">
        <v>106</v>
      </c>
      <c r="G11" s="343">
        <f t="shared" si="1"/>
        <v>1</v>
      </c>
      <c r="H11" s="344" t="s">
        <v>108</v>
      </c>
      <c r="I11" s="206">
        <f t="shared" si="2"/>
        <v>1</v>
      </c>
      <c r="J11" s="206" t="e">
        <f>+IF(#REF!="Issued",1,IF(#REF!="Not Issued",2,"Nil"))</f>
        <v>#REF!</v>
      </c>
      <c r="K11" s="206" t="s">
        <v>2751</v>
      </c>
      <c r="L11" s="345"/>
      <c r="M11" s="57" t="s">
        <v>2752</v>
      </c>
    </row>
    <row r="12" spans="1:13" s="346" customFormat="1" ht="12.75" customHeight="1" x14ac:dyDescent="0.2">
      <c r="A12" s="341">
        <f t="shared" si="0"/>
        <v>8</v>
      </c>
      <c r="B12" s="538" t="s">
        <v>2768</v>
      </c>
      <c r="C12" s="534">
        <v>69587</v>
      </c>
      <c r="D12" s="535" t="s">
        <v>2769</v>
      </c>
      <c r="E12" s="342" t="s">
        <v>2770</v>
      </c>
      <c r="F12" s="57" t="s">
        <v>102</v>
      </c>
      <c r="G12" s="343">
        <f t="shared" si="1"/>
        <v>2</v>
      </c>
      <c r="H12" s="344" t="s">
        <v>108</v>
      </c>
      <c r="I12" s="206">
        <f t="shared" si="2"/>
        <v>1</v>
      </c>
      <c r="J12" s="206" t="e">
        <f>+IF(#REF!="Issued",1,IF(#REF!="Not Issued",2,"Nil"))</f>
        <v>#REF!</v>
      </c>
      <c r="K12" s="206" t="s">
        <v>2756</v>
      </c>
      <c r="L12" s="345"/>
      <c r="M12" s="57" t="s">
        <v>2757</v>
      </c>
    </row>
    <row r="13" spans="1:13" s="346" customFormat="1" ht="12.75" customHeight="1" x14ac:dyDescent="0.2">
      <c r="A13" s="341">
        <f t="shared" si="0"/>
        <v>9</v>
      </c>
      <c r="B13" s="538" t="s">
        <v>2773</v>
      </c>
      <c r="C13" s="534">
        <v>69750</v>
      </c>
      <c r="D13" s="535" t="s">
        <v>2774</v>
      </c>
      <c r="E13" s="342" t="s">
        <v>690</v>
      </c>
      <c r="F13" s="57" t="s">
        <v>106</v>
      </c>
      <c r="G13" s="343">
        <f t="shared" si="1"/>
        <v>1</v>
      </c>
      <c r="H13" s="344" t="s">
        <v>108</v>
      </c>
      <c r="I13" s="206">
        <f t="shared" si="2"/>
        <v>1</v>
      </c>
      <c r="J13" s="206" t="e">
        <f>+IF(#REF!="Issued",1,IF(#REF!="Not Issued",2,"Nil"))</f>
        <v>#REF!</v>
      </c>
      <c r="K13" s="206" t="s">
        <v>2761</v>
      </c>
      <c r="L13" s="345"/>
      <c r="M13" s="57" t="s">
        <v>2762</v>
      </c>
    </row>
    <row r="14" spans="1:13" s="346" customFormat="1" ht="12.75" customHeight="1" x14ac:dyDescent="0.2">
      <c r="A14" s="341">
        <f t="shared" si="0"/>
        <v>10</v>
      </c>
      <c r="B14" s="538" t="s">
        <v>2777</v>
      </c>
      <c r="C14" s="534">
        <v>69588</v>
      </c>
      <c r="D14" s="535" t="s">
        <v>2778</v>
      </c>
      <c r="E14" s="342" t="s">
        <v>2779</v>
      </c>
      <c r="F14" s="57" t="s">
        <v>102</v>
      </c>
      <c r="G14" s="343">
        <f t="shared" si="1"/>
        <v>2</v>
      </c>
      <c r="H14" s="344" t="s">
        <v>108</v>
      </c>
      <c r="I14" s="206">
        <f t="shared" si="2"/>
        <v>1</v>
      </c>
      <c r="J14" s="206" t="e">
        <f>+IF(#REF!="Issued",1,IF(#REF!="Not Issued",2,"Nil"))</f>
        <v>#REF!</v>
      </c>
      <c r="K14" s="206" t="s">
        <v>2766</v>
      </c>
      <c r="L14" s="345"/>
      <c r="M14" s="57" t="s">
        <v>2767</v>
      </c>
    </row>
    <row r="15" spans="1:13" s="346" customFormat="1" ht="12.75" customHeight="1" x14ac:dyDescent="0.2">
      <c r="A15" s="341">
        <f t="shared" si="0"/>
        <v>11</v>
      </c>
      <c r="B15" s="538" t="s">
        <v>2790</v>
      </c>
      <c r="C15" s="534">
        <v>69716</v>
      </c>
      <c r="D15" s="535" t="s">
        <v>2791</v>
      </c>
      <c r="E15" s="342" t="s">
        <v>2792</v>
      </c>
      <c r="F15" s="57" t="s">
        <v>102</v>
      </c>
      <c r="G15" s="343">
        <f t="shared" si="1"/>
        <v>2</v>
      </c>
      <c r="H15" s="344" t="s">
        <v>108</v>
      </c>
      <c r="I15" s="206">
        <f t="shared" si="2"/>
        <v>1</v>
      </c>
      <c r="J15" s="206" t="e">
        <f>+IF(#REF!="Issued",1,IF(#REF!="Not Issued",2,"Nil"))</f>
        <v>#REF!</v>
      </c>
      <c r="K15" s="206" t="s">
        <v>2771</v>
      </c>
      <c r="L15" s="345"/>
      <c r="M15" s="57" t="s">
        <v>2772</v>
      </c>
    </row>
    <row r="16" spans="1:13" s="346" customFormat="1" ht="12.75" customHeight="1" x14ac:dyDescent="0.2">
      <c r="A16" s="341">
        <f t="shared" si="0"/>
        <v>12</v>
      </c>
      <c r="B16" s="538" t="s">
        <v>2795</v>
      </c>
      <c r="C16" s="534">
        <v>69589</v>
      </c>
      <c r="D16" s="535" t="s">
        <v>2796</v>
      </c>
      <c r="E16" s="342" t="s">
        <v>2797</v>
      </c>
      <c r="F16" s="57" t="s">
        <v>106</v>
      </c>
      <c r="G16" s="343">
        <f t="shared" si="1"/>
        <v>1</v>
      </c>
      <c r="H16" s="344" t="s">
        <v>108</v>
      </c>
      <c r="I16" s="206">
        <f t="shared" si="2"/>
        <v>1</v>
      </c>
      <c r="J16" s="206" t="e">
        <f>+IF(#REF!="Issued",1,IF(#REF!="Not Issued",2,"Nil"))</f>
        <v>#REF!</v>
      </c>
      <c r="K16" s="206" t="s">
        <v>2775</v>
      </c>
      <c r="L16" s="345"/>
      <c r="M16" s="57" t="s">
        <v>2776</v>
      </c>
    </row>
    <row r="17" spans="1:13" s="346" customFormat="1" ht="12.75" customHeight="1" x14ac:dyDescent="0.2">
      <c r="A17" s="341">
        <f t="shared" si="0"/>
        <v>13</v>
      </c>
      <c r="B17" s="538" t="s">
        <v>2805</v>
      </c>
      <c r="C17" s="534">
        <v>69717</v>
      </c>
      <c r="D17" s="535" t="s">
        <v>2806</v>
      </c>
      <c r="E17" s="342" t="s">
        <v>2807</v>
      </c>
      <c r="F17" s="57" t="s">
        <v>102</v>
      </c>
      <c r="G17" s="343">
        <f t="shared" si="1"/>
        <v>2</v>
      </c>
      <c r="H17" s="344" t="s">
        <v>108</v>
      </c>
      <c r="I17" s="206">
        <f t="shared" si="2"/>
        <v>1</v>
      </c>
      <c r="J17" s="206" t="e">
        <f>+IF(#REF!="Issued",1,IF(#REF!="Not Issued",2,"Nil"))</f>
        <v>#REF!</v>
      </c>
      <c r="K17" s="206" t="s">
        <v>2780</v>
      </c>
      <c r="L17" s="345"/>
      <c r="M17" s="57" t="s">
        <v>2781</v>
      </c>
    </row>
    <row r="18" spans="1:13" s="346" customFormat="1" ht="12.75" customHeight="1" x14ac:dyDescent="0.2">
      <c r="A18" s="341">
        <f t="shared" si="0"/>
        <v>14</v>
      </c>
      <c r="B18" s="538" t="s">
        <v>2810</v>
      </c>
      <c r="C18" s="534">
        <v>69590</v>
      </c>
      <c r="D18" s="535" t="s">
        <v>2811</v>
      </c>
      <c r="E18" s="342" t="s">
        <v>2812</v>
      </c>
      <c r="F18" s="57" t="s">
        <v>102</v>
      </c>
      <c r="G18" s="343">
        <f t="shared" si="1"/>
        <v>2</v>
      </c>
      <c r="H18" s="344" t="s">
        <v>108</v>
      </c>
      <c r="I18" s="206">
        <f t="shared" si="2"/>
        <v>1</v>
      </c>
      <c r="J18" s="206" t="e">
        <f>+IF(#REF!="Issued",1,IF(#REF!="Not Issued",2,"Nil"))</f>
        <v>#REF!</v>
      </c>
      <c r="K18" s="206" t="s">
        <v>2785</v>
      </c>
      <c r="L18" s="345"/>
      <c r="M18" s="57" t="s">
        <v>2786</v>
      </c>
    </row>
    <row r="19" spans="1:13" s="346" customFormat="1" ht="12.75" customHeight="1" x14ac:dyDescent="0.2">
      <c r="A19" s="341">
        <f t="shared" si="0"/>
        <v>15</v>
      </c>
      <c r="B19" s="538" t="s">
        <v>2815</v>
      </c>
      <c r="C19" s="534">
        <v>69751</v>
      </c>
      <c r="D19" s="535" t="s">
        <v>591</v>
      </c>
      <c r="E19" s="342" t="s">
        <v>2816</v>
      </c>
      <c r="F19" s="57" t="s">
        <v>106</v>
      </c>
      <c r="G19" s="343">
        <f t="shared" si="1"/>
        <v>1</v>
      </c>
      <c r="H19" s="344" t="s">
        <v>108</v>
      </c>
      <c r="I19" s="206">
        <f t="shared" si="2"/>
        <v>1</v>
      </c>
      <c r="J19" s="206" t="e">
        <f>+IF(#REF!="Issued",1,IF(#REF!="Not Issued",2,"Nil"))</f>
        <v>#REF!</v>
      </c>
      <c r="K19" s="206" t="s">
        <v>2788</v>
      </c>
      <c r="L19" s="345"/>
      <c r="M19" s="57" t="s">
        <v>2789</v>
      </c>
    </row>
    <row r="20" spans="1:13" s="346" customFormat="1" ht="12.75" customHeight="1" x14ac:dyDescent="0.2">
      <c r="A20" s="341">
        <f t="shared" si="0"/>
        <v>16</v>
      </c>
      <c r="B20" s="538" t="s">
        <v>2819</v>
      </c>
      <c r="C20" s="534">
        <v>69591</v>
      </c>
      <c r="D20" s="535" t="s">
        <v>2820</v>
      </c>
      <c r="E20" s="342" t="s">
        <v>2821</v>
      </c>
      <c r="F20" s="57" t="s">
        <v>106</v>
      </c>
      <c r="G20" s="343">
        <f t="shared" si="1"/>
        <v>1</v>
      </c>
      <c r="H20" s="344" t="s">
        <v>108</v>
      </c>
      <c r="I20" s="206">
        <f t="shared" si="2"/>
        <v>1</v>
      </c>
      <c r="J20" s="206" t="e">
        <f>+IF(#REF!="Issued",1,IF(#REF!="Not Issued",2,"Nil"))</f>
        <v>#REF!</v>
      </c>
      <c r="K20" s="206" t="s">
        <v>2793</v>
      </c>
      <c r="L20" s="345"/>
      <c r="M20" s="57" t="s">
        <v>2794</v>
      </c>
    </row>
    <row r="21" spans="1:13" s="346" customFormat="1" ht="12.75" customHeight="1" x14ac:dyDescent="0.2">
      <c r="A21" s="341">
        <f t="shared" si="0"/>
        <v>17</v>
      </c>
      <c r="B21" s="538" t="s">
        <v>2824</v>
      </c>
      <c r="C21" s="534">
        <v>69752</v>
      </c>
      <c r="D21" s="535" t="s">
        <v>2825</v>
      </c>
      <c r="E21" s="342" t="s">
        <v>2826</v>
      </c>
      <c r="F21" s="57" t="s">
        <v>102</v>
      </c>
      <c r="G21" s="343">
        <f t="shared" si="1"/>
        <v>2</v>
      </c>
      <c r="H21" s="344" t="s">
        <v>108</v>
      </c>
      <c r="I21" s="206">
        <f t="shared" si="2"/>
        <v>1</v>
      </c>
      <c r="J21" s="206" t="e">
        <f>+IF(#REF!="Issued",1,IF(#REF!="Not Issued",2,"Nil"))</f>
        <v>#REF!</v>
      </c>
      <c r="K21" s="206" t="s">
        <v>2798</v>
      </c>
      <c r="L21" s="345"/>
      <c r="M21" s="57" t="s">
        <v>2799</v>
      </c>
    </row>
    <row r="22" spans="1:13" s="346" customFormat="1" ht="12.75" customHeight="1" x14ac:dyDescent="0.2">
      <c r="A22" s="341">
        <f t="shared" si="0"/>
        <v>18</v>
      </c>
      <c r="B22" s="538" t="s">
        <v>2829</v>
      </c>
      <c r="C22" s="534">
        <v>69744</v>
      </c>
      <c r="D22" s="535" t="s">
        <v>2830</v>
      </c>
      <c r="E22" s="342" t="s">
        <v>2831</v>
      </c>
      <c r="F22" s="57" t="s">
        <v>106</v>
      </c>
      <c r="G22" s="343">
        <f t="shared" si="1"/>
        <v>1</v>
      </c>
      <c r="H22" s="344" t="s">
        <v>108</v>
      </c>
      <c r="I22" s="206">
        <f t="shared" si="2"/>
        <v>1</v>
      </c>
      <c r="J22" s="206" t="e">
        <f>+IF(#REF!="Issued",1,IF(#REF!="Not Issued",2,"Nil"))</f>
        <v>#REF!</v>
      </c>
      <c r="K22" s="206" t="s">
        <v>2803</v>
      </c>
      <c r="L22" s="345"/>
      <c r="M22" s="57" t="s">
        <v>2804</v>
      </c>
    </row>
    <row r="23" spans="1:13" s="346" customFormat="1" ht="12.75" customHeight="1" x14ac:dyDescent="0.2">
      <c r="A23" s="341">
        <f t="shared" si="0"/>
        <v>19</v>
      </c>
      <c r="B23" s="538" t="s">
        <v>2834</v>
      </c>
      <c r="C23" s="534">
        <v>69753</v>
      </c>
      <c r="D23" s="535" t="s">
        <v>2835</v>
      </c>
      <c r="E23" s="342" t="s">
        <v>2836</v>
      </c>
      <c r="F23" s="57" t="s">
        <v>102</v>
      </c>
      <c r="G23" s="343">
        <f t="shared" si="1"/>
        <v>2</v>
      </c>
      <c r="H23" s="344" t="s">
        <v>108</v>
      </c>
      <c r="I23" s="206">
        <f t="shared" si="2"/>
        <v>1</v>
      </c>
      <c r="J23" s="206" t="e">
        <f>+IF(#REF!="Issued",1,IF(#REF!="Not Issued",2,"Nil"))</f>
        <v>#REF!</v>
      </c>
      <c r="K23" s="206" t="s">
        <v>2808</v>
      </c>
      <c r="L23" s="345"/>
      <c r="M23" s="57" t="s">
        <v>2809</v>
      </c>
    </row>
    <row r="24" spans="1:13" s="346" customFormat="1" ht="12.75" customHeight="1" x14ac:dyDescent="0.2">
      <c r="A24" s="341">
        <f t="shared" si="0"/>
        <v>20</v>
      </c>
      <c r="B24" s="538" t="s">
        <v>2839</v>
      </c>
      <c r="C24" s="534">
        <v>69754</v>
      </c>
      <c r="D24" s="535" t="s">
        <v>2840</v>
      </c>
      <c r="E24" s="342" t="s">
        <v>2841</v>
      </c>
      <c r="F24" s="57" t="s">
        <v>102</v>
      </c>
      <c r="G24" s="343">
        <f t="shared" si="1"/>
        <v>2</v>
      </c>
      <c r="H24" s="344" t="s">
        <v>108</v>
      </c>
      <c r="I24" s="206">
        <f t="shared" si="2"/>
        <v>1</v>
      </c>
      <c r="J24" s="206" t="e">
        <f>+IF(#REF!="Issued",1,IF(#REF!="Not Issued",2,"Nil"))</f>
        <v>#REF!</v>
      </c>
      <c r="K24" s="206" t="s">
        <v>2813</v>
      </c>
      <c r="L24" s="345"/>
      <c r="M24" s="57" t="s">
        <v>2814</v>
      </c>
    </row>
    <row r="25" spans="1:13" s="346" customFormat="1" ht="12.75" customHeight="1" x14ac:dyDescent="0.2">
      <c r="A25" s="341">
        <f t="shared" si="0"/>
        <v>21</v>
      </c>
      <c r="B25" s="538" t="s">
        <v>2844</v>
      </c>
      <c r="C25" s="534">
        <v>69592</v>
      </c>
      <c r="D25" s="535" t="s">
        <v>2845</v>
      </c>
      <c r="E25" s="342" t="s">
        <v>2846</v>
      </c>
      <c r="F25" s="57" t="s">
        <v>106</v>
      </c>
      <c r="G25" s="343">
        <f t="shared" si="1"/>
        <v>1</v>
      </c>
      <c r="H25" s="344" t="s">
        <v>108</v>
      </c>
      <c r="I25" s="206">
        <f t="shared" si="2"/>
        <v>1</v>
      </c>
      <c r="J25" s="206" t="e">
        <f>+IF(#REF!="Issued",1,IF(#REF!="Not Issued",2,"Nil"))</f>
        <v>#REF!</v>
      </c>
      <c r="K25" s="206" t="s">
        <v>2817</v>
      </c>
      <c r="L25" s="345"/>
      <c r="M25" s="57" t="s">
        <v>2818</v>
      </c>
    </row>
    <row r="26" spans="1:13" s="346" customFormat="1" ht="12.75" customHeight="1" x14ac:dyDescent="0.2">
      <c r="A26" s="341">
        <f t="shared" si="0"/>
        <v>22</v>
      </c>
      <c r="B26" s="538" t="s">
        <v>2849</v>
      </c>
      <c r="C26" s="534">
        <v>70394</v>
      </c>
      <c r="D26" s="535" t="s">
        <v>2850</v>
      </c>
      <c r="E26" s="342" t="s">
        <v>2851</v>
      </c>
      <c r="F26" s="57" t="s">
        <v>102</v>
      </c>
      <c r="G26" s="343">
        <f t="shared" si="1"/>
        <v>2</v>
      </c>
      <c r="H26" s="344" t="s">
        <v>108</v>
      </c>
      <c r="I26" s="206">
        <f t="shared" si="2"/>
        <v>1</v>
      </c>
      <c r="J26" s="206" t="e">
        <f>+IF(#REF!="Issued",1,IF(#REF!="Not Issued",2,"Nil"))</f>
        <v>#REF!</v>
      </c>
      <c r="K26" s="206" t="s">
        <v>2822</v>
      </c>
      <c r="L26" s="345"/>
      <c r="M26" s="57" t="s">
        <v>2823</v>
      </c>
    </row>
    <row r="27" spans="1:13" s="346" customFormat="1" ht="12.75" customHeight="1" x14ac:dyDescent="0.2">
      <c r="A27" s="341">
        <f t="shared" si="0"/>
        <v>23</v>
      </c>
      <c r="B27" s="538" t="s">
        <v>2864</v>
      </c>
      <c r="C27" s="534">
        <v>70382</v>
      </c>
      <c r="D27" s="535" t="s">
        <v>2865</v>
      </c>
      <c r="E27" s="342" t="s">
        <v>2341</v>
      </c>
      <c r="F27" s="57" t="s">
        <v>102</v>
      </c>
      <c r="G27" s="343">
        <f t="shared" si="1"/>
        <v>2</v>
      </c>
      <c r="H27" s="344" t="s">
        <v>108</v>
      </c>
      <c r="I27" s="206">
        <f t="shared" si="2"/>
        <v>1</v>
      </c>
      <c r="J27" s="206" t="e">
        <f>+IF(#REF!="Issued",1,IF(#REF!="Not Issued",2,"Nil"))</f>
        <v>#REF!</v>
      </c>
      <c r="K27" s="206" t="s">
        <v>2827</v>
      </c>
      <c r="L27" s="345"/>
      <c r="M27" s="57" t="s">
        <v>2828</v>
      </c>
    </row>
    <row r="28" spans="1:13" s="346" customFormat="1" ht="12.75" customHeight="1" x14ac:dyDescent="0.2">
      <c r="A28" s="341">
        <f t="shared" si="0"/>
        <v>24</v>
      </c>
      <c r="B28" s="538" t="s">
        <v>2868</v>
      </c>
      <c r="C28" s="534">
        <v>69718</v>
      </c>
      <c r="D28" s="535" t="s">
        <v>2869</v>
      </c>
      <c r="E28" s="342" t="s">
        <v>2870</v>
      </c>
      <c r="F28" s="57" t="s">
        <v>106</v>
      </c>
      <c r="G28" s="343">
        <f t="shared" si="1"/>
        <v>1</v>
      </c>
      <c r="H28" s="344" t="s">
        <v>108</v>
      </c>
      <c r="I28" s="206">
        <f t="shared" si="2"/>
        <v>1</v>
      </c>
      <c r="J28" s="206" t="e">
        <f>+IF(#REF!="Issued",1,IF(#REF!="Not Issued",2,"Nil"))</f>
        <v>#REF!</v>
      </c>
      <c r="K28" s="206" t="s">
        <v>2832</v>
      </c>
      <c r="L28" s="345"/>
      <c r="M28" s="57" t="s">
        <v>2833</v>
      </c>
    </row>
    <row r="29" spans="1:13" s="346" customFormat="1" ht="12.75" customHeight="1" x14ac:dyDescent="0.2">
      <c r="A29" s="341">
        <f t="shared" si="0"/>
        <v>25</v>
      </c>
      <c r="B29" s="538" t="s">
        <v>2873</v>
      </c>
      <c r="C29" s="534">
        <v>69719</v>
      </c>
      <c r="D29" s="535" t="s">
        <v>2874</v>
      </c>
      <c r="E29" s="342" t="s">
        <v>756</v>
      </c>
      <c r="F29" s="57" t="s">
        <v>102</v>
      </c>
      <c r="G29" s="343">
        <f t="shared" si="1"/>
        <v>2</v>
      </c>
      <c r="H29" s="344" t="s">
        <v>108</v>
      </c>
      <c r="I29" s="206">
        <f t="shared" si="2"/>
        <v>1</v>
      </c>
      <c r="J29" s="206" t="e">
        <f>+IF(#REF!="Issued",1,IF(#REF!="Not Issued",2,"Nil"))</f>
        <v>#REF!</v>
      </c>
      <c r="K29" s="206" t="s">
        <v>2837</v>
      </c>
      <c r="L29" s="345"/>
      <c r="M29" s="57" t="s">
        <v>2838</v>
      </c>
    </row>
    <row r="30" spans="1:13" s="346" customFormat="1" ht="12.75" customHeight="1" x14ac:dyDescent="0.2">
      <c r="A30" s="341">
        <f t="shared" si="0"/>
        <v>26</v>
      </c>
      <c r="B30" s="538" t="s">
        <v>2877</v>
      </c>
      <c r="C30" s="534">
        <v>69593</v>
      </c>
      <c r="D30" s="535" t="s">
        <v>2878</v>
      </c>
      <c r="E30" s="342" t="s">
        <v>2879</v>
      </c>
      <c r="F30" s="57" t="s">
        <v>102</v>
      </c>
      <c r="G30" s="343">
        <f t="shared" si="1"/>
        <v>2</v>
      </c>
      <c r="H30" s="344" t="s">
        <v>108</v>
      </c>
      <c r="I30" s="206">
        <f t="shared" si="2"/>
        <v>1</v>
      </c>
      <c r="J30" s="206" t="e">
        <f>+IF(#REF!="Issued",1,IF(#REF!="Not Issued",2,"Nil"))</f>
        <v>#REF!</v>
      </c>
      <c r="K30" s="206" t="s">
        <v>2842</v>
      </c>
      <c r="L30" s="345"/>
      <c r="M30" s="57" t="s">
        <v>2843</v>
      </c>
    </row>
    <row r="31" spans="1:13" s="346" customFormat="1" ht="12.75" customHeight="1" x14ac:dyDescent="0.2">
      <c r="A31" s="341">
        <f t="shared" si="0"/>
        <v>27</v>
      </c>
      <c r="B31" s="538" t="s">
        <v>2882</v>
      </c>
      <c r="C31" s="534">
        <v>70383</v>
      </c>
      <c r="D31" s="535" t="s">
        <v>2883</v>
      </c>
      <c r="E31" s="342" t="s">
        <v>2884</v>
      </c>
      <c r="F31" s="57" t="s">
        <v>106</v>
      </c>
      <c r="G31" s="343">
        <f t="shared" si="1"/>
        <v>1</v>
      </c>
      <c r="H31" s="344" t="s">
        <v>108</v>
      </c>
      <c r="I31" s="206">
        <f t="shared" si="2"/>
        <v>1</v>
      </c>
      <c r="J31" s="206" t="e">
        <f>+IF(#REF!="Issued",1,IF(#REF!="Not Issued",2,"Nil"))</f>
        <v>#REF!</v>
      </c>
      <c r="K31" s="206" t="s">
        <v>2847</v>
      </c>
      <c r="L31" s="345"/>
      <c r="M31" s="57" t="s">
        <v>2848</v>
      </c>
    </row>
    <row r="32" spans="1:13" s="346" customFormat="1" ht="12.75" customHeight="1" x14ac:dyDescent="0.2">
      <c r="A32" s="341">
        <f t="shared" si="0"/>
        <v>28</v>
      </c>
      <c r="B32" s="538" t="s">
        <v>2887</v>
      </c>
      <c r="C32" s="534">
        <v>69756</v>
      </c>
      <c r="D32" s="535" t="s">
        <v>2888</v>
      </c>
      <c r="E32" s="342" t="s">
        <v>2889</v>
      </c>
      <c r="F32" s="57" t="s">
        <v>102</v>
      </c>
      <c r="G32" s="343">
        <f t="shared" si="1"/>
        <v>2</v>
      </c>
      <c r="H32" s="344" t="s">
        <v>108</v>
      </c>
      <c r="I32" s="206">
        <f t="shared" si="2"/>
        <v>1</v>
      </c>
      <c r="J32" s="206" t="e">
        <f>+IF(#REF!="Issued",1,IF(#REF!="Not Issued",2,"Nil"))</f>
        <v>#REF!</v>
      </c>
      <c r="K32" s="206" t="s">
        <v>2852</v>
      </c>
      <c r="L32" s="345"/>
      <c r="M32" s="57" t="s">
        <v>2853</v>
      </c>
    </row>
    <row r="33" spans="1:13" s="346" customFormat="1" ht="12.75" customHeight="1" x14ac:dyDescent="0.2">
      <c r="A33" s="341">
        <f t="shared" si="0"/>
        <v>29</v>
      </c>
      <c r="B33" s="538" t="s">
        <v>2892</v>
      </c>
      <c r="C33" s="534">
        <v>69757</v>
      </c>
      <c r="D33" s="535" t="s">
        <v>2893</v>
      </c>
      <c r="E33" s="342" t="s">
        <v>2894</v>
      </c>
      <c r="F33" s="57" t="s">
        <v>102</v>
      </c>
      <c r="G33" s="343">
        <f t="shared" si="1"/>
        <v>2</v>
      </c>
      <c r="H33" s="344" t="s">
        <v>108</v>
      </c>
      <c r="I33" s="206">
        <f t="shared" si="2"/>
        <v>1</v>
      </c>
      <c r="J33" s="206" t="e">
        <f>+IF(#REF!="Issued",1,IF(#REF!="Not Issued",2,"Nil"))</f>
        <v>#REF!</v>
      </c>
      <c r="K33" s="206" t="s">
        <v>2857</v>
      </c>
      <c r="L33" s="345"/>
      <c r="M33" s="57" t="s">
        <v>2858</v>
      </c>
    </row>
    <row r="34" spans="1:13" s="346" customFormat="1" ht="12.75" customHeight="1" x14ac:dyDescent="0.2">
      <c r="A34" s="341">
        <f t="shared" si="0"/>
        <v>30</v>
      </c>
      <c r="B34" s="538" t="s">
        <v>2897</v>
      </c>
      <c r="C34" s="534">
        <v>69720</v>
      </c>
      <c r="D34" s="535" t="s">
        <v>2898</v>
      </c>
      <c r="E34" s="342" t="s">
        <v>2899</v>
      </c>
      <c r="F34" s="57" t="s">
        <v>106</v>
      </c>
      <c r="G34" s="343">
        <f t="shared" si="1"/>
        <v>1</v>
      </c>
      <c r="H34" s="344" t="s">
        <v>108</v>
      </c>
      <c r="I34" s="206">
        <f t="shared" si="2"/>
        <v>1</v>
      </c>
      <c r="J34" s="206" t="e">
        <f>+IF(#REF!="Issued",1,IF(#REF!="Not Issued",2,"Nil"))</f>
        <v>#REF!</v>
      </c>
      <c r="K34" s="206" t="s">
        <v>2862</v>
      </c>
      <c r="L34" s="345"/>
      <c r="M34" s="57" t="s">
        <v>2863</v>
      </c>
    </row>
    <row r="35" spans="1:13" s="346" customFormat="1" ht="12.75" customHeight="1" x14ac:dyDescent="0.2">
      <c r="A35" s="341">
        <f t="shared" si="0"/>
        <v>31</v>
      </c>
      <c r="B35" s="538" t="s">
        <v>2907</v>
      </c>
      <c r="C35" s="534">
        <v>69758</v>
      </c>
      <c r="D35" s="535" t="s">
        <v>2908</v>
      </c>
      <c r="E35" s="342" t="s">
        <v>2909</v>
      </c>
      <c r="F35" s="57" t="s">
        <v>106</v>
      </c>
      <c r="G35" s="343">
        <f t="shared" si="1"/>
        <v>1</v>
      </c>
      <c r="H35" s="344" t="s">
        <v>108</v>
      </c>
      <c r="I35" s="206">
        <f t="shared" si="2"/>
        <v>1</v>
      </c>
      <c r="J35" s="206" t="e">
        <f>+IF(#REF!="Issued",1,IF(#REF!="Not Issued",2,"Nil"))</f>
        <v>#REF!</v>
      </c>
      <c r="K35" s="206" t="s">
        <v>2866</v>
      </c>
      <c r="L35" s="345"/>
      <c r="M35" s="57" t="s">
        <v>2867</v>
      </c>
    </row>
    <row r="36" spans="1:13" s="346" customFormat="1" ht="12.75" customHeight="1" x14ac:dyDescent="0.2">
      <c r="A36" s="341">
        <f t="shared" si="0"/>
        <v>32</v>
      </c>
      <c r="B36" s="538" t="s">
        <v>2912</v>
      </c>
      <c r="C36" s="534">
        <v>69594</v>
      </c>
      <c r="D36" s="535" t="s">
        <v>2913</v>
      </c>
      <c r="E36" s="342" t="s">
        <v>2914</v>
      </c>
      <c r="F36" s="57" t="s">
        <v>106</v>
      </c>
      <c r="G36" s="343">
        <f t="shared" si="1"/>
        <v>1</v>
      </c>
      <c r="H36" s="344" t="s">
        <v>108</v>
      </c>
      <c r="I36" s="206">
        <f t="shared" si="2"/>
        <v>1</v>
      </c>
      <c r="J36" s="206" t="e">
        <f>+IF(#REF!="Issued",1,IF(#REF!="Not Issued",2,"Nil"))</f>
        <v>#REF!</v>
      </c>
      <c r="K36" s="206" t="s">
        <v>2871</v>
      </c>
      <c r="L36" s="345"/>
      <c r="M36" s="57" t="s">
        <v>2872</v>
      </c>
    </row>
    <row r="37" spans="1:13" s="346" customFormat="1" ht="12.75" customHeight="1" x14ac:dyDescent="0.2">
      <c r="A37" s="341">
        <f t="shared" si="0"/>
        <v>33</v>
      </c>
      <c r="B37" s="538" t="s">
        <v>2917</v>
      </c>
      <c r="C37" s="534">
        <v>69759</v>
      </c>
      <c r="D37" s="535" t="s">
        <v>2918</v>
      </c>
      <c r="E37" s="342" t="s">
        <v>131</v>
      </c>
      <c r="F37" s="57" t="s">
        <v>106</v>
      </c>
      <c r="G37" s="343">
        <f t="shared" si="1"/>
        <v>1</v>
      </c>
      <c r="H37" s="344" t="s">
        <v>108</v>
      </c>
      <c r="I37" s="206">
        <f t="shared" si="2"/>
        <v>1</v>
      </c>
      <c r="J37" s="206" t="e">
        <f>+IF(#REF!="Issued",1,IF(#REF!="Not Issued",2,"Nil"))</f>
        <v>#REF!</v>
      </c>
      <c r="K37" s="206" t="s">
        <v>2875</v>
      </c>
      <c r="L37" s="345"/>
      <c r="M37" s="57" t="s">
        <v>2876</v>
      </c>
    </row>
    <row r="38" spans="1:13" s="346" customFormat="1" ht="12.75" customHeight="1" x14ac:dyDescent="0.2">
      <c r="A38" s="341">
        <f t="shared" si="0"/>
        <v>34</v>
      </c>
      <c r="B38" s="538" t="s">
        <v>2921</v>
      </c>
      <c r="C38" s="534">
        <v>69595</v>
      </c>
      <c r="D38" s="535" t="s">
        <v>2922</v>
      </c>
      <c r="E38" s="342" t="s">
        <v>2923</v>
      </c>
      <c r="F38" s="57" t="s">
        <v>102</v>
      </c>
      <c r="G38" s="343">
        <f t="shared" si="1"/>
        <v>2</v>
      </c>
      <c r="H38" s="344" t="s">
        <v>108</v>
      </c>
      <c r="I38" s="206">
        <f t="shared" si="2"/>
        <v>1</v>
      </c>
      <c r="J38" s="206" t="e">
        <f>+IF(#REF!="Issued",1,IF(#REF!="Not Issued",2,"Nil"))</f>
        <v>#REF!</v>
      </c>
      <c r="K38" s="206" t="s">
        <v>2880</v>
      </c>
      <c r="L38" s="345"/>
      <c r="M38" s="57" t="s">
        <v>2881</v>
      </c>
    </row>
    <row r="39" spans="1:13" s="346" customFormat="1" ht="12.75" customHeight="1" x14ac:dyDescent="0.2">
      <c r="A39" s="341">
        <f t="shared" si="0"/>
        <v>35</v>
      </c>
      <c r="B39" s="538" t="s">
        <v>2926</v>
      </c>
      <c r="C39" s="534">
        <v>70378</v>
      </c>
      <c r="D39" s="535" t="s">
        <v>2927</v>
      </c>
      <c r="E39" s="342" t="s">
        <v>2928</v>
      </c>
      <c r="F39" s="57" t="s">
        <v>102</v>
      </c>
      <c r="G39" s="343">
        <f t="shared" si="1"/>
        <v>2</v>
      </c>
      <c r="H39" s="344" t="s">
        <v>108</v>
      </c>
      <c r="I39" s="206">
        <f t="shared" si="2"/>
        <v>1</v>
      </c>
      <c r="J39" s="206" t="e">
        <f>+IF(#REF!="Issued",1,IF(#REF!="Not Issued",2,"Nil"))</f>
        <v>#REF!</v>
      </c>
      <c r="K39" s="206" t="s">
        <v>2885</v>
      </c>
      <c r="L39" s="345"/>
      <c r="M39" s="57" t="s">
        <v>2886</v>
      </c>
    </row>
    <row r="40" spans="1:13" s="346" customFormat="1" ht="12.75" customHeight="1" x14ac:dyDescent="0.2">
      <c r="A40" s="341">
        <f t="shared" si="0"/>
        <v>36</v>
      </c>
      <c r="B40" s="538" t="s">
        <v>2931</v>
      </c>
      <c r="C40" s="534">
        <v>69760</v>
      </c>
      <c r="D40" s="535" t="s">
        <v>2932</v>
      </c>
      <c r="E40" s="342" t="s">
        <v>2933</v>
      </c>
      <c r="F40" s="57" t="s">
        <v>106</v>
      </c>
      <c r="G40" s="343">
        <f t="shared" si="1"/>
        <v>1</v>
      </c>
      <c r="H40" s="344" t="s">
        <v>108</v>
      </c>
      <c r="I40" s="206">
        <f t="shared" si="2"/>
        <v>1</v>
      </c>
      <c r="J40" s="206" t="e">
        <f>+IF(#REF!="Issued",1,IF(#REF!="Not Issued",2,"Nil"))</f>
        <v>#REF!</v>
      </c>
      <c r="K40" s="206" t="s">
        <v>2890</v>
      </c>
      <c r="L40" s="345"/>
      <c r="M40" s="57" t="s">
        <v>2891</v>
      </c>
    </row>
    <row r="41" spans="1:13" s="346" customFormat="1" ht="12.75" customHeight="1" x14ac:dyDescent="0.2">
      <c r="A41" s="341">
        <f t="shared" si="0"/>
        <v>37</v>
      </c>
      <c r="B41" s="538" t="s">
        <v>2941</v>
      </c>
      <c r="C41" s="534">
        <v>69762</v>
      </c>
      <c r="D41" s="535" t="s">
        <v>2942</v>
      </c>
      <c r="E41" s="342" t="s">
        <v>2943</v>
      </c>
      <c r="F41" s="57" t="s">
        <v>102</v>
      </c>
      <c r="G41" s="343">
        <f t="shared" si="1"/>
        <v>2</v>
      </c>
      <c r="H41" s="344" t="s">
        <v>108</v>
      </c>
      <c r="I41" s="206">
        <f t="shared" si="2"/>
        <v>1</v>
      </c>
      <c r="J41" s="206" t="e">
        <f>+IF(#REF!="Issued",1,IF(#REF!="Not Issued",2,"Nil"))</f>
        <v>#REF!</v>
      </c>
      <c r="K41" s="206" t="s">
        <v>2895</v>
      </c>
      <c r="L41" s="345"/>
      <c r="M41" s="57" t="s">
        <v>2896</v>
      </c>
    </row>
    <row r="42" spans="1:13" s="346" customFormat="1" ht="12.75" customHeight="1" x14ac:dyDescent="0.2">
      <c r="A42" s="341">
        <f t="shared" si="0"/>
        <v>38</v>
      </c>
      <c r="B42" s="538" t="s">
        <v>2961</v>
      </c>
      <c r="C42" s="534">
        <v>70376</v>
      </c>
      <c r="D42" s="535" t="s">
        <v>2962</v>
      </c>
      <c r="E42" s="342" t="s">
        <v>2963</v>
      </c>
      <c r="F42" s="57" t="s">
        <v>102</v>
      </c>
      <c r="G42" s="343">
        <f t="shared" si="1"/>
        <v>2</v>
      </c>
      <c r="H42" s="344" t="s">
        <v>108</v>
      </c>
      <c r="I42" s="206">
        <f t="shared" si="2"/>
        <v>1</v>
      </c>
      <c r="J42" s="206" t="e">
        <f>+IF(#REF!="Issued",1,IF(#REF!="Not Issued",2,"Nil"))</f>
        <v>#REF!</v>
      </c>
      <c r="K42" s="206" t="s">
        <v>2900</v>
      </c>
      <c r="L42" s="345"/>
      <c r="M42" s="57" t="s">
        <v>2901</v>
      </c>
    </row>
    <row r="43" spans="1:13" s="346" customFormat="1" ht="12.75" customHeight="1" x14ac:dyDescent="0.2">
      <c r="A43" s="341">
        <f t="shared" si="0"/>
        <v>39</v>
      </c>
      <c r="B43" s="538" t="s">
        <v>2966</v>
      </c>
      <c r="C43" s="534">
        <v>69764</v>
      </c>
      <c r="D43" s="535" t="s">
        <v>2967</v>
      </c>
      <c r="E43" s="342" t="s">
        <v>2968</v>
      </c>
      <c r="F43" s="57" t="s">
        <v>102</v>
      </c>
      <c r="G43" s="343">
        <f t="shared" si="1"/>
        <v>2</v>
      </c>
      <c r="H43" s="344" t="s">
        <v>108</v>
      </c>
      <c r="I43" s="206">
        <f t="shared" si="2"/>
        <v>1</v>
      </c>
      <c r="J43" s="206" t="e">
        <f>+IF(#REF!="Issued",1,IF(#REF!="Not Issued",2,"Nil"))</f>
        <v>#REF!</v>
      </c>
      <c r="K43" s="206" t="s">
        <v>2905</v>
      </c>
      <c r="L43" s="345"/>
      <c r="M43" s="57" t="s">
        <v>2906</v>
      </c>
    </row>
    <row r="44" spans="1:13" s="346" customFormat="1" ht="12.75" customHeight="1" x14ac:dyDescent="0.2">
      <c r="A44" s="341">
        <f t="shared" si="0"/>
        <v>40</v>
      </c>
      <c r="B44" s="538" t="s">
        <v>2971</v>
      </c>
      <c r="C44" s="534">
        <v>69765</v>
      </c>
      <c r="D44" s="535" t="s">
        <v>2972</v>
      </c>
      <c r="E44" s="342" t="s">
        <v>1282</v>
      </c>
      <c r="F44" s="57" t="s">
        <v>102</v>
      </c>
      <c r="G44" s="343">
        <f t="shared" si="1"/>
        <v>2</v>
      </c>
      <c r="H44" s="344" t="s">
        <v>108</v>
      </c>
      <c r="I44" s="206">
        <f t="shared" si="2"/>
        <v>1</v>
      </c>
      <c r="J44" s="206" t="e">
        <f>+IF(#REF!="Issued",1,IF(#REF!="Not Issued",2,"Nil"))</f>
        <v>#REF!</v>
      </c>
      <c r="K44" s="206" t="s">
        <v>2910</v>
      </c>
      <c r="L44" s="345"/>
      <c r="M44" s="57" t="s">
        <v>2911</v>
      </c>
    </row>
    <row r="45" spans="1:13" s="346" customFormat="1" ht="12.75" customHeight="1" x14ac:dyDescent="0.2">
      <c r="A45" s="341">
        <f t="shared" si="0"/>
        <v>41</v>
      </c>
      <c r="B45" s="538" t="s">
        <v>2980</v>
      </c>
      <c r="C45" s="534">
        <v>69598</v>
      </c>
      <c r="D45" s="535" t="s">
        <v>2981</v>
      </c>
      <c r="E45" s="342" t="s">
        <v>2982</v>
      </c>
      <c r="F45" s="57" t="s">
        <v>106</v>
      </c>
      <c r="G45" s="343">
        <f t="shared" si="1"/>
        <v>1</v>
      </c>
      <c r="H45" s="344" t="s">
        <v>108</v>
      </c>
      <c r="I45" s="206">
        <f t="shared" si="2"/>
        <v>1</v>
      </c>
      <c r="J45" s="206" t="e">
        <f>+IF(#REF!="Issued",1,IF(#REF!="Not Issued",2,"Nil"))</f>
        <v>#REF!</v>
      </c>
      <c r="K45" s="206" t="s">
        <v>2915</v>
      </c>
      <c r="L45" s="345"/>
      <c r="M45" s="57" t="s">
        <v>2916</v>
      </c>
    </row>
    <row r="46" spans="1:13" s="346" customFormat="1" ht="12.75" customHeight="1" x14ac:dyDescent="0.2">
      <c r="A46" s="341">
        <f t="shared" si="0"/>
        <v>42</v>
      </c>
      <c r="B46" s="538" t="s">
        <v>2990</v>
      </c>
      <c r="C46" s="534">
        <v>69599</v>
      </c>
      <c r="D46" s="535" t="s">
        <v>2991</v>
      </c>
      <c r="E46" s="342" t="s">
        <v>2992</v>
      </c>
      <c r="F46" s="57" t="s">
        <v>102</v>
      </c>
      <c r="G46" s="343">
        <f t="shared" si="1"/>
        <v>2</v>
      </c>
      <c r="H46" s="344" t="s">
        <v>108</v>
      </c>
      <c r="I46" s="206">
        <f t="shared" si="2"/>
        <v>1</v>
      </c>
      <c r="J46" s="206" t="e">
        <f>+IF(#REF!="Issued",1,IF(#REF!="Not Issued",2,"Nil"))</f>
        <v>#REF!</v>
      </c>
      <c r="K46" s="206" t="s">
        <v>2919</v>
      </c>
      <c r="L46" s="345"/>
      <c r="M46" s="57" t="s">
        <v>2920</v>
      </c>
    </row>
    <row r="47" spans="1:13" s="346" customFormat="1" ht="12.75" customHeight="1" x14ac:dyDescent="0.2">
      <c r="A47" s="341">
        <f t="shared" si="0"/>
        <v>43</v>
      </c>
      <c r="B47" s="538" t="s">
        <v>2995</v>
      </c>
      <c r="C47" s="534">
        <v>69767</v>
      </c>
      <c r="D47" s="535" t="s">
        <v>2996</v>
      </c>
      <c r="E47" s="342" t="s">
        <v>2997</v>
      </c>
      <c r="F47" s="57" t="s">
        <v>102</v>
      </c>
      <c r="G47" s="343">
        <f t="shared" si="1"/>
        <v>2</v>
      </c>
      <c r="H47" s="344" t="s">
        <v>108</v>
      </c>
      <c r="I47" s="206">
        <f t="shared" si="2"/>
        <v>1</v>
      </c>
      <c r="J47" s="206" t="e">
        <f>+IF(#REF!="Issued",1,IF(#REF!="Not Issued",2,"Nil"))</f>
        <v>#REF!</v>
      </c>
      <c r="K47" s="206" t="s">
        <v>2924</v>
      </c>
      <c r="L47" s="345"/>
      <c r="M47" s="57" t="s">
        <v>2925</v>
      </c>
    </row>
    <row r="48" spans="1:13" s="346" customFormat="1" ht="12.75" customHeight="1" x14ac:dyDescent="0.2">
      <c r="A48" s="341">
        <f t="shared" si="0"/>
        <v>44</v>
      </c>
      <c r="B48" s="538" t="s">
        <v>3005</v>
      </c>
      <c r="C48" s="534">
        <v>69600</v>
      </c>
      <c r="D48" s="535" t="s">
        <v>3006</v>
      </c>
      <c r="E48" s="342" t="s">
        <v>3007</v>
      </c>
      <c r="F48" s="57" t="s">
        <v>106</v>
      </c>
      <c r="G48" s="343">
        <f t="shared" si="1"/>
        <v>1</v>
      </c>
      <c r="H48" s="344" t="s">
        <v>108</v>
      </c>
      <c r="I48" s="206">
        <f t="shared" si="2"/>
        <v>1</v>
      </c>
      <c r="J48" s="206" t="e">
        <f>+IF(#REF!="Issued",1,IF(#REF!="Not Issued",2,"Nil"))</f>
        <v>#REF!</v>
      </c>
      <c r="K48" s="206" t="s">
        <v>2929</v>
      </c>
      <c r="L48" s="345"/>
      <c r="M48" s="57" t="s">
        <v>2930</v>
      </c>
    </row>
    <row r="49" spans="1:13" s="346" customFormat="1" ht="12.75" customHeight="1" x14ac:dyDescent="0.2">
      <c r="A49" s="341">
        <f t="shared" si="0"/>
        <v>45</v>
      </c>
      <c r="B49" s="538" t="s">
        <v>3010</v>
      </c>
      <c r="C49" s="534">
        <v>69769</v>
      </c>
      <c r="D49" s="535" t="s">
        <v>3011</v>
      </c>
      <c r="E49" s="342" t="s">
        <v>3012</v>
      </c>
      <c r="F49" s="57" t="s">
        <v>106</v>
      </c>
      <c r="G49" s="343">
        <f t="shared" si="1"/>
        <v>1</v>
      </c>
      <c r="H49" s="344" t="s">
        <v>108</v>
      </c>
      <c r="I49" s="206">
        <f t="shared" si="2"/>
        <v>1</v>
      </c>
      <c r="J49" s="206" t="e">
        <f>+IF(#REF!="Issued",1,IF(#REF!="Not Issued",2,"Nil"))</f>
        <v>#REF!</v>
      </c>
      <c r="K49" s="206" t="s">
        <v>2934</v>
      </c>
      <c r="L49" s="345"/>
      <c r="M49" s="57" t="s">
        <v>2935</v>
      </c>
    </row>
    <row r="50" spans="1:13" s="346" customFormat="1" ht="12.75" customHeight="1" x14ac:dyDescent="0.2">
      <c r="A50" s="341">
        <f t="shared" si="0"/>
        <v>46</v>
      </c>
      <c r="B50" s="538" t="s">
        <v>3015</v>
      </c>
      <c r="C50" s="534">
        <v>69601</v>
      </c>
      <c r="D50" s="535" t="s">
        <v>3016</v>
      </c>
      <c r="E50" s="342" t="s">
        <v>3017</v>
      </c>
      <c r="F50" s="57" t="s">
        <v>106</v>
      </c>
      <c r="G50" s="343">
        <f t="shared" si="1"/>
        <v>1</v>
      </c>
      <c r="H50" s="344" t="s">
        <v>108</v>
      </c>
      <c r="I50" s="206">
        <f t="shared" si="2"/>
        <v>1</v>
      </c>
      <c r="J50" s="206" t="e">
        <f>+IF(#REF!="Issued",1,IF(#REF!="Not Issued",2,"Nil"))</f>
        <v>#REF!</v>
      </c>
      <c r="K50" s="206" t="s">
        <v>2939</v>
      </c>
      <c r="L50" s="345"/>
      <c r="M50" s="57" t="s">
        <v>2940</v>
      </c>
    </row>
    <row r="51" spans="1:13" s="346" customFormat="1" ht="12.75" customHeight="1" x14ac:dyDescent="0.2">
      <c r="A51" s="341">
        <f t="shared" si="0"/>
        <v>47</v>
      </c>
      <c r="B51" s="538" t="s">
        <v>3025</v>
      </c>
      <c r="C51" s="534">
        <v>69770</v>
      </c>
      <c r="D51" s="535" t="s">
        <v>3026</v>
      </c>
      <c r="E51" s="342" t="s">
        <v>3027</v>
      </c>
      <c r="F51" s="57" t="s">
        <v>102</v>
      </c>
      <c r="G51" s="343">
        <f t="shared" si="1"/>
        <v>2</v>
      </c>
      <c r="H51" s="344" t="s">
        <v>108</v>
      </c>
      <c r="I51" s="206">
        <f t="shared" si="2"/>
        <v>1</v>
      </c>
      <c r="J51" s="206" t="e">
        <f>+IF(#REF!="Issued",1,IF(#REF!="Not Issued",2,"Nil"))</f>
        <v>#REF!</v>
      </c>
      <c r="K51" s="206" t="s">
        <v>2944</v>
      </c>
      <c r="L51" s="345"/>
      <c r="M51" s="57" t="s">
        <v>2945</v>
      </c>
    </row>
    <row r="52" spans="1:13" s="346" customFormat="1" ht="12.75" customHeight="1" x14ac:dyDescent="0.2">
      <c r="A52" s="341">
        <f t="shared" si="0"/>
        <v>48</v>
      </c>
      <c r="B52" s="538" t="s">
        <v>3030</v>
      </c>
      <c r="C52" s="534">
        <v>69602</v>
      </c>
      <c r="D52" s="535" t="s">
        <v>3031</v>
      </c>
      <c r="E52" s="342" t="s">
        <v>1349</v>
      </c>
      <c r="F52" s="57" t="s">
        <v>102</v>
      </c>
      <c r="G52" s="343">
        <f t="shared" si="1"/>
        <v>2</v>
      </c>
      <c r="H52" s="344" t="s">
        <v>108</v>
      </c>
      <c r="I52" s="206">
        <f t="shared" si="2"/>
        <v>1</v>
      </c>
      <c r="J52" s="206" t="e">
        <f>+IF(#REF!="Issued",1,IF(#REF!="Not Issued",2,"Nil"))</f>
        <v>#REF!</v>
      </c>
      <c r="K52" s="206" t="s">
        <v>2949</v>
      </c>
      <c r="L52" s="345"/>
      <c r="M52" s="57" t="s">
        <v>2950</v>
      </c>
    </row>
    <row r="53" spans="1:13" s="346" customFormat="1" ht="12.75" customHeight="1" x14ac:dyDescent="0.2">
      <c r="A53" s="341">
        <f t="shared" si="0"/>
        <v>49</v>
      </c>
      <c r="B53" s="538" t="s">
        <v>3039</v>
      </c>
      <c r="C53" s="534">
        <v>69772</v>
      </c>
      <c r="D53" s="535" t="s">
        <v>3040</v>
      </c>
      <c r="E53" s="342" t="s">
        <v>1264</v>
      </c>
      <c r="F53" s="57" t="s">
        <v>106</v>
      </c>
      <c r="G53" s="343">
        <f t="shared" si="1"/>
        <v>1</v>
      </c>
      <c r="H53" s="344" t="s">
        <v>108</v>
      </c>
      <c r="I53" s="206">
        <f t="shared" si="2"/>
        <v>1</v>
      </c>
      <c r="J53" s="206" t="e">
        <f>+IF(#REF!="Issued",1,IF(#REF!="Not Issued",2,"Nil"))</f>
        <v>#REF!</v>
      </c>
      <c r="K53" s="206" t="s">
        <v>2954</v>
      </c>
      <c r="L53" s="345"/>
      <c r="M53" s="57" t="s">
        <v>2955</v>
      </c>
    </row>
    <row r="54" spans="1:13" s="346" customFormat="1" ht="12.75" customHeight="1" x14ac:dyDescent="0.2">
      <c r="A54" s="341">
        <f t="shared" si="0"/>
        <v>50</v>
      </c>
      <c r="B54" s="538" t="s">
        <v>3043</v>
      </c>
      <c r="C54" s="534">
        <v>69603</v>
      </c>
      <c r="D54" s="535" t="s">
        <v>459</v>
      </c>
      <c r="E54" s="342" t="s">
        <v>3044</v>
      </c>
      <c r="F54" s="57" t="s">
        <v>106</v>
      </c>
      <c r="G54" s="343">
        <f t="shared" si="1"/>
        <v>1</v>
      </c>
      <c r="H54" s="344" t="s">
        <v>108</v>
      </c>
      <c r="I54" s="206">
        <f t="shared" si="2"/>
        <v>1</v>
      </c>
      <c r="J54" s="206" t="e">
        <f>+IF(#REF!="Issued",1,IF(#REF!="Not Issued",2,"Nil"))</f>
        <v>#REF!</v>
      </c>
      <c r="K54" s="206" t="s">
        <v>2959</v>
      </c>
      <c r="L54" s="345"/>
      <c r="M54" s="57" t="s">
        <v>2960</v>
      </c>
    </row>
    <row r="55" spans="1:13" s="346" customFormat="1" ht="12.75" customHeight="1" x14ac:dyDescent="0.2">
      <c r="A55" s="341">
        <f t="shared" si="0"/>
        <v>51</v>
      </c>
      <c r="B55" s="538" t="s">
        <v>3052</v>
      </c>
      <c r="C55" s="534">
        <v>69773</v>
      </c>
      <c r="D55" s="535" t="s">
        <v>183</v>
      </c>
      <c r="E55" s="342" t="s">
        <v>3053</v>
      </c>
      <c r="F55" s="57" t="s">
        <v>106</v>
      </c>
      <c r="G55" s="343">
        <f t="shared" si="1"/>
        <v>1</v>
      </c>
      <c r="H55" s="344" t="s">
        <v>108</v>
      </c>
      <c r="I55" s="206">
        <f t="shared" si="2"/>
        <v>1</v>
      </c>
      <c r="J55" s="206" t="e">
        <f>+IF(#REF!="Issued",1,IF(#REF!="Not Issued",2,"Nil"))</f>
        <v>#REF!</v>
      </c>
      <c r="K55" s="206" t="s">
        <v>2964</v>
      </c>
      <c r="L55" s="345"/>
      <c r="M55" s="57" t="s">
        <v>2965</v>
      </c>
    </row>
    <row r="56" spans="1:13" s="346" customFormat="1" ht="12.75" customHeight="1" x14ac:dyDescent="0.2">
      <c r="A56" s="341">
        <f t="shared" si="0"/>
        <v>52</v>
      </c>
      <c r="B56" s="538" t="s">
        <v>3065</v>
      </c>
      <c r="C56" s="534">
        <v>69605</v>
      </c>
      <c r="D56" s="535" t="s">
        <v>1658</v>
      </c>
      <c r="E56" s="342" t="s">
        <v>2410</v>
      </c>
      <c r="F56" s="57" t="s">
        <v>106</v>
      </c>
      <c r="G56" s="343">
        <f t="shared" si="1"/>
        <v>1</v>
      </c>
      <c r="H56" s="344" t="s">
        <v>108</v>
      </c>
      <c r="I56" s="206">
        <f t="shared" si="2"/>
        <v>1</v>
      </c>
      <c r="J56" s="206" t="e">
        <f>+IF(#REF!="Issued",1,IF(#REF!="Not Issued",2,"Nil"))</f>
        <v>#REF!</v>
      </c>
      <c r="K56" s="206" t="s">
        <v>2969</v>
      </c>
      <c r="L56" s="345"/>
      <c r="M56" s="57" t="s">
        <v>2970</v>
      </c>
    </row>
    <row r="57" spans="1:13" s="346" customFormat="1" ht="12.75" customHeight="1" x14ac:dyDescent="0.2">
      <c r="A57" s="341">
        <f t="shared" si="0"/>
        <v>53</v>
      </c>
      <c r="B57" s="538" t="s">
        <v>3068</v>
      </c>
      <c r="C57" s="534">
        <v>69775</v>
      </c>
      <c r="D57" s="535" t="s">
        <v>534</v>
      </c>
      <c r="E57" s="342" t="s">
        <v>3069</v>
      </c>
      <c r="F57" s="57" t="s">
        <v>106</v>
      </c>
      <c r="G57" s="343">
        <f t="shared" si="1"/>
        <v>1</v>
      </c>
      <c r="H57" s="344" t="s">
        <v>108</v>
      </c>
      <c r="I57" s="206">
        <f t="shared" si="2"/>
        <v>1</v>
      </c>
      <c r="J57" s="206" t="e">
        <f>+IF(#REF!="Issued",1,IF(#REF!="Not Issued",2,"Nil"))</f>
        <v>#REF!</v>
      </c>
      <c r="K57" s="206" t="s">
        <v>2973</v>
      </c>
      <c r="L57" s="345"/>
      <c r="M57" s="57" t="s">
        <v>2974</v>
      </c>
    </row>
    <row r="58" spans="1:13" s="346" customFormat="1" ht="12.75" customHeight="1" x14ac:dyDescent="0.2">
      <c r="A58" s="341">
        <f t="shared" si="0"/>
        <v>54</v>
      </c>
      <c r="B58" s="538" t="s">
        <v>3072</v>
      </c>
      <c r="C58" s="534">
        <v>69606</v>
      </c>
      <c r="D58" s="535" t="s">
        <v>348</v>
      </c>
      <c r="E58" s="342" t="s">
        <v>1602</v>
      </c>
      <c r="F58" s="57" t="s">
        <v>106</v>
      </c>
      <c r="G58" s="343">
        <f t="shared" si="1"/>
        <v>1</v>
      </c>
      <c r="H58" s="344" t="s">
        <v>108</v>
      </c>
      <c r="I58" s="206">
        <f t="shared" si="2"/>
        <v>1</v>
      </c>
      <c r="J58" s="206" t="e">
        <f>+IF(#REF!="Issued",1,IF(#REF!="Not Issued",2,"Nil"))</f>
        <v>#REF!</v>
      </c>
      <c r="K58" s="206" t="s">
        <v>2978</v>
      </c>
      <c r="L58" s="345"/>
      <c r="M58" s="57" t="s">
        <v>2979</v>
      </c>
    </row>
    <row r="59" spans="1:13" s="346" customFormat="1" ht="12.75" customHeight="1" x14ac:dyDescent="0.2">
      <c r="A59" s="341">
        <f t="shared" si="0"/>
        <v>55</v>
      </c>
      <c r="B59" s="538" t="s">
        <v>3079</v>
      </c>
      <c r="C59" s="534">
        <v>69776</v>
      </c>
      <c r="D59" s="535" t="s">
        <v>3080</v>
      </c>
      <c r="E59" s="342" t="s">
        <v>3081</v>
      </c>
      <c r="F59" s="57" t="s">
        <v>102</v>
      </c>
      <c r="G59" s="343">
        <f t="shared" si="1"/>
        <v>2</v>
      </c>
      <c r="H59" s="344" t="s">
        <v>108</v>
      </c>
      <c r="I59" s="206">
        <f t="shared" si="2"/>
        <v>1</v>
      </c>
      <c r="J59" s="206" t="e">
        <f>+IF(#REF!="Issued",1,IF(#REF!="Not Issued",2,"Nil"))</f>
        <v>#REF!</v>
      </c>
      <c r="K59" s="206" t="s">
        <v>2983</v>
      </c>
      <c r="L59" s="345"/>
      <c r="M59" s="57" t="s">
        <v>2984</v>
      </c>
    </row>
    <row r="60" spans="1:13" s="346" customFormat="1" ht="12.75" customHeight="1" x14ac:dyDescent="0.2">
      <c r="A60" s="341">
        <f t="shared" si="0"/>
        <v>56</v>
      </c>
      <c r="B60" s="538" t="s">
        <v>3084</v>
      </c>
      <c r="C60" s="534">
        <v>69722</v>
      </c>
      <c r="D60" s="535" t="s">
        <v>3085</v>
      </c>
      <c r="E60" s="342" t="s">
        <v>237</v>
      </c>
      <c r="F60" s="57" t="s">
        <v>102</v>
      </c>
      <c r="G60" s="343">
        <f t="shared" si="1"/>
        <v>2</v>
      </c>
      <c r="H60" s="344" t="s">
        <v>108</v>
      </c>
      <c r="I60" s="206">
        <f t="shared" si="2"/>
        <v>1</v>
      </c>
      <c r="J60" s="206" t="e">
        <f>+IF(#REF!="Issued",1,IF(#REF!="Not Issued",2,"Nil"))</f>
        <v>#REF!</v>
      </c>
      <c r="K60" s="206" t="s">
        <v>2988</v>
      </c>
      <c r="L60" s="345"/>
      <c r="M60" s="57" t="s">
        <v>2989</v>
      </c>
    </row>
    <row r="61" spans="1:13" s="346" customFormat="1" ht="12.75" customHeight="1" x14ac:dyDescent="0.2">
      <c r="A61" s="341">
        <f t="shared" si="0"/>
        <v>57</v>
      </c>
      <c r="B61" s="538" t="s">
        <v>3093</v>
      </c>
      <c r="C61" s="534">
        <v>70728</v>
      </c>
      <c r="D61" s="535" t="s">
        <v>3094</v>
      </c>
      <c r="E61" s="342" t="s">
        <v>3095</v>
      </c>
      <c r="F61" s="57" t="s">
        <v>106</v>
      </c>
      <c r="G61" s="343">
        <f t="shared" si="1"/>
        <v>1</v>
      </c>
      <c r="H61" s="344" t="s">
        <v>108</v>
      </c>
      <c r="I61" s="206">
        <f t="shared" si="2"/>
        <v>1</v>
      </c>
      <c r="J61" s="206" t="e">
        <f>+IF(#REF!="Issued",1,IF(#REF!="Not Issued",2,"Nil"))</f>
        <v>#REF!</v>
      </c>
      <c r="K61" s="206" t="s">
        <v>2993</v>
      </c>
      <c r="L61" s="345"/>
      <c r="M61" s="57" t="s">
        <v>2994</v>
      </c>
    </row>
    <row r="62" spans="1:13" s="346" customFormat="1" ht="12.75" customHeight="1" x14ac:dyDescent="0.2">
      <c r="A62" s="341">
        <f t="shared" si="0"/>
        <v>58</v>
      </c>
      <c r="B62" s="538" t="s">
        <v>3098</v>
      </c>
      <c r="C62" s="534">
        <v>69608</v>
      </c>
      <c r="D62" s="535" t="s">
        <v>3099</v>
      </c>
      <c r="E62" s="342" t="s">
        <v>2462</v>
      </c>
      <c r="F62" s="57" t="s">
        <v>106</v>
      </c>
      <c r="G62" s="343">
        <f t="shared" si="1"/>
        <v>1</v>
      </c>
      <c r="H62" s="344" t="s">
        <v>108</v>
      </c>
      <c r="I62" s="206">
        <f t="shared" si="2"/>
        <v>1</v>
      </c>
      <c r="J62" s="206" t="e">
        <f>+IF(#REF!="Issued",1,IF(#REF!="Not Issued",2,"Nil"))</f>
        <v>#REF!</v>
      </c>
      <c r="K62" s="206" t="s">
        <v>2998</v>
      </c>
      <c r="L62" s="345"/>
      <c r="M62" s="57" t="s">
        <v>2999</v>
      </c>
    </row>
    <row r="63" spans="1:13" s="346" customFormat="1" ht="12.75" customHeight="1" x14ac:dyDescent="0.2">
      <c r="A63" s="341">
        <f t="shared" si="0"/>
        <v>59</v>
      </c>
      <c r="B63" s="538" t="s">
        <v>3102</v>
      </c>
      <c r="C63" s="534">
        <v>69777</v>
      </c>
      <c r="D63" s="535" t="s">
        <v>3103</v>
      </c>
      <c r="E63" s="342" t="s">
        <v>3104</v>
      </c>
      <c r="F63" s="57" t="s">
        <v>102</v>
      </c>
      <c r="G63" s="343">
        <f t="shared" si="1"/>
        <v>2</v>
      </c>
      <c r="H63" s="344" t="s">
        <v>108</v>
      </c>
      <c r="I63" s="206">
        <f t="shared" si="2"/>
        <v>1</v>
      </c>
      <c r="J63" s="206" t="e">
        <f>+IF(#REF!="Issued",1,IF(#REF!="Not Issued",2,"Nil"))</f>
        <v>#REF!</v>
      </c>
      <c r="K63" s="206" t="s">
        <v>3003</v>
      </c>
      <c r="L63" s="345"/>
      <c r="M63" s="57" t="s">
        <v>3004</v>
      </c>
    </row>
    <row r="64" spans="1:13" s="346" customFormat="1" ht="12.75" customHeight="1" x14ac:dyDescent="0.2">
      <c r="A64" s="341">
        <f t="shared" si="0"/>
        <v>60</v>
      </c>
      <c r="B64" s="538" t="s">
        <v>3107</v>
      </c>
      <c r="C64" s="534">
        <v>69739</v>
      </c>
      <c r="D64" s="535" t="s">
        <v>3108</v>
      </c>
      <c r="E64" s="342" t="s">
        <v>3109</v>
      </c>
      <c r="F64" s="57" t="s">
        <v>102</v>
      </c>
      <c r="G64" s="343">
        <f t="shared" si="1"/>
        <v>2</v>
      </c>
      <c r="H64" s="344" t="s">
        <v>108</v>
      </c>
      <c r="I64" s="206">
        <f t="shared" si="2"/>
        <v>1</v>
      </c>
      <c r="J64" s="206" t="e">
        <f>+IF(#REF!="Issued",1,IF(#REF!="Not Issued",2,"Nil"))</f>
        <v>#REF!</v>
      </c>
      <c r="K64" s="206" t="s">
        <v>3008</v>
      </c>
      <c r="L64" s="345"/>
      <c r="M64" s="57" t="s">
        <v>3009</v>
      </c>
    </row>
    <row r="65" spans="1:13" s="346" customFormat="1" ht="12.75" customHeight="1" x14ac:dyDescent="0.2">
      <c r="A65" s="341">
        <f t="shared" si="0"/>
        <v>61</v>
      </c>
      <c r="B65" s="538" t="s">
        <v>3112</v>
      </c>
      <c r="C65" s="534">
        <v>70367</v>
      </c>
      <c r="D65" s="535" t="s">
        <v>3113</v>
      </c>
      <c r="E65" s="342" t="s">
        <v>3114</v>
      </c>
      <c r="F65" s="57" t="s">
        <v>106</v>
      </c>
      <c r="G65" s="343">
        <f t="shared" si="1"/>
        <v>1</v>
      </c>
      <c r="H65" s="344" t="s">
        <v>108</v>
      </c>
      <c r="I65" s="206">
        <f t="shared" si="2"/>
        <v>1</v>
      </c>
      <c r="J65" s="206" t="e">
        <f>+IF(#REF!="Issued",1,IF(#REF!="Not Issued",2,"Nil"))</f>
        <v>#REF!</v>
      </c>
      <c r="K65" s="206" t="s">
        <v>3013</v>
      </c>
      <c r="L65" s="345"/>
      <c r="M65" s="57" t="s">
        <v>3014</v>
      </c>
    </row>
    <row r="66" spans="1:13" s="346" customFormat="1" ht="12.75" customHeight="1" x14ac:dyDescent="0.2">
      <c r="A66" s="341">
        <f t="shared" si="0"/>
        <v>62</v>
      </c>
      <c r="B66" s="538" t="s">
        <v>3117</v>
      </c>
      <c r="C66" s="534">
        <v>69778</v>
      </c>
      <c r="D66" s="535" t="s">
        <v>3118</v>
      </c>
      <c r="E66" s="342" t="s">
        <v>3119</v>
      </c>
      <c r="F66" s="57" t="s">
        <v>106</v>
      </c>
      <c r="G66" s="343">
        <f t="shared" si="1"/>
        <v>1</v>
      </c>
      <c r="H66" s="344" t="s">
        <v>108</v>
      </c>
      <c r="I66" s="206">
        <f t="shared" si="2"/>
        <v>1</v>
      </c>
      <c r="J66" s="206" t="e">
        <f>+IF(#REF!="Issued",1,IF(#REF!="Not Issued",2,"Nil"))</f>
        <v>#REF!</v>
      </c>
      <c r="K66" s="206" t="s">
        <v>3018</v>
      </c>
      <c r="L66" s="345"/>
      <c r="M66" s="57" t="s">
        <v>3019</v>
      </c>
    </row>
    <row r="67" spans="1:13" s="346" customFormat="1" ht="12.75" customHeight="1" x14ac:dyDescent="0.2">
      <c r="A67" s="341">
        <f t="shared" si="0"/>
        <v>63</v>
      </c>
      <c r="B67" s="538" t="s">
        <v>3127</v>
      </c>
      <c r="C67" s="534">
        <v>69609</v>
      </c>
      <c r="D67" s="535" t="s">
        <v>3128</v>
      </c>
      <c r="E67" s="342" t="s">
        <v>3129</v>
      </c>
      <c r="F67" s="57" t="s">
        <v>102</v>
      </c>
      <c r="G67" s="343">
        <f t="shared" si="1"/>
        <v>2</v>
      </c>
      <c r="H67" s="344" t="s">
        <v>108</v>
      </c>
      <c r="I67" s="206">
        <f t="shared" si="2"/>
        <v>1</v>
      </c>
      <c r="J67" s="206" t="e">
        <f>+IF(#REF!="Issued",1,IF(#REF!="Not Issued",2,"Nil"))</f>
        <v>#REF!</v>
      </c>
      <c r="K67" s="206" t="s">
        <v>3023</v>
      </c>
      <c r="L67" s="345"/>
      <c r="M67" s="57" t="s">
        <v>3024</v>
      </c>
    </row>
    <row r="68" spans="1:13" s="346" customFormat="1" ht="12.75" customHeight="1" x14ac:dyDescent="0.2">
      <c r="A68" s="341">
        <f t="shared" si="0"/>
        <v>64</v>
      </c>
      <c r="B68" s="538" t="s">
        <v>3132</v>
      </c>
      <c r="C68" s="534">
        <v>69779</v>
      </c>
      <c r="D68" s="535" t="s">
        <v>3133</v>
      </c>
      <c r="E68" s="342" t="s">
        <v>3134</v>
      </c>
      <c r="F68" s="57" t="s">
        <v>106</v>
      </c>
      <c r="G68" s="343">
        <f t="shared" si="1"/>
        <v>1</v>
      </c>
      <c r="H68" s="344" t="s">
        <v>108</v>
      </c>
      <c r="I68" s="206">
        <f t="shared" si="2"/>
        <v>1</v>
      </c>
      <c r="J68" s="206" t="e">
        <f>+IF(#REF!="Issued",1,IF(#REF!="Not Issued",2,"Nil"))</f>
        <v>#REF!</v>
      </c>
      <c r="K68" s="206" t="s">
        <v>3028</v>
      </c>
      <c r="L68" s="345"/>
      <c r="M68" s="57" t="s">
        <v>3029</v>
      </c>
    </row>
    <row r="69" spans="1:13" s="346" customFormat="1" ht="12.75" customHeight="1" x14ac:dyDescent="0.2">
      <c r="A69" s="341">
        <f t="shared" ref="A69:A132" si="3">+A68+1</f>
        <v>65</v>
      </c>
      <c r="B69" s="538" t="s">
        <v>3137</v>
      </c>
      <c r="C69" s="534">
        <v>69780</v>
      </c>
      <c r="D69" s="535" t="s">
        <v>3138</v>
      </c>
      <c r="E69" s="342" t="s">
        <v>3139</v>
      </c>
      <c r="F69" s="57" t="s">
        <v>102</v>
      </c>
      <c r="G69" s="343">
        <f t="shared" ref="G69:G132" si="4">+IF(F69="M",1,IF(F69="f",2,IF(F69="Civ",3,"Error")))</f>
        <v>2</v>
      </c>
      <c r="H69" s="344" t="s">
        <v>108</v>
      </c>
      <c r="I69" s="206">
        <f t="shared" ref="I69:I132" si="5">+IF(H69="Incomplete",5,IF(H69="Complete",1,IF(H69="Incomplete",2,IF(H69="Left",3,IF(H69="Dropped",4,"Error")))))</f>
        <v>1</v>
      </c>
      <c r="J69" s="206" t="e">
        <f>+IF(#REF!="Issued",1,IF(#REF!="Not Issued",2,"Nil"))</f>
        <v>#REF!</v>
      </c>
      <c r="K69" s="206" t="s">
        <v>3032</v>
      </c>
      <c r="L69" s="345"/>
      <c r="M69" s="57" t="s">
        <v>3033</v>
      </c>
    </row>
    <row r="70" spans="1:13" s="346" customFormat="1" ht="12.75" customHeight="1" x14ac:dyDescent="0.2">
      <c r="A70" s="341">
        <f t="shared" si="3"/>
        <v>66</v>
      </c>
      <c r="B70" s="538" t="s">
        <v>3142</v>
      </c>
      <c r="C70" s="534">
        <v>69781</v>
      </c>
      <c r="D70" s="535" t="s">
        <v>3143</v>
      </c>
      <c r="E70" s="342" t="s">
        <v>3144</v>
      </c>
      <c r="F70" s="57" t="s">
        <v>102</v>
      </c>
      <c r="G70" s="343">
        <f t="shared" si="4"/>
        <v>2</v>
      </c>
      <c r="H70" s="344" t="s">
        <v>108</v>
      </c>
      <c r="I70" s="206">
        <f t="shared" si="5"/>
        <v>1</v>
      </c>
      <c r="J70" s="206" t="e">
        <f>+IF(#REF!="Issued",1,IF(#REF!="Not Issued",2,"Nil"))</f>
        <v>#REF!</v>
      </c>
      <c r="K70" s="206" t="s">
        <v>3037</v>
      </c>
      <c r="L70" s="345"/>
      <c r="M70" s="57" t="s">
        <v>3038</v>
      </c>
    </row>
    <row r="71" spans="1:13" s="346" customFormat="1" ht="12.75" customHeight="1" x14ac:dyDescent="0.2">
      <c r="A71" s="341">
        <f t="shared" si="3"/>
        <v>67</v>
      </c>
      <c r="B71" s="538" t="s">
        <v>3147</v>
      </c>
      <c r="C71" s="534">
        <v>69610</v>
      </c>
      <c r="D71" s="535" t="s">
        <v>3148</v>
      </c>
      <c r="E71" s="342" t="s">
        <v>3149</v>
      </c>
      <c r="F71" s="57" t="s">
        <v>102</v>
      </c>
      <c r="G71" s="343">
        <f t="shared" si="4"/>
        <v>2</v>
      </c>
      <c r="H71" s="344" t="s">
        <v>108</v>
      </c>
      <c r="I71" s="206">
        <f t="shared" si="5"/>
        <v>1</v>
      </c>
      <c r="J71" s="206" t="e">
        <f>+IF(#REF!="Issued",1,IF(#REF!="Not Issued",2,"Nil"))</f>
        <v>#REF!</v>
      </c>
      <c r="K71" s="206" t="s">
        <v>3041</v>
      </c>
      <c r="L71" s="345"/>
      <c r="M71" s="57" t="s">
        <v>3042</v>
      </c>
    </row>
    <row r="72" spans="1:13" s="346" customFormat="1" ht="12.75" customHeight="1" x14ac:dyDescent="0.2">
      <c r="A72" s="341">
        <f t="shared" si="3"/>
        <v>68</v>
      </c>
      <c r="B72" s="538" t="s">
        <v>3152</v>
      </c>
      <c r="C72" s="534">
        <v>69611</v>
      </c>
      <c r="D72" s="535" t="s">
        <v>3153</v>
      </c>
      <c r="E72" s="342" t="s">
        <v>3154</v>
      </c>
      <c r="F72" s="57" t="s">
        <v>106</v>
      </c>
      <c r="G72" s="343">
        <f t="shared" si="4"/>
        <v>1</v>
      </c>
      <c r="H72" s="344" t="s">
        <v>108</v>
      </c>
      <c r="I72" s="206">
        <f t="shared" si="5"/>
        <v>1</v>
      </c>
      <c r="J72" s="206" t="e">
        <f>+IF(#REF!="Issued",1,IF(#REF!="Not Issued",2,"Nil"))</f>
        <v>#REF!</v>
      </c>
      <c r="K72" s="206" t="s">
        <v>3045</v>
      </c>
      <c r="L72" s="345"/>
      <c r="M72" s="57" t="s">
        <v>3046</v>
      </c>
    </row>
    <row r="73" spans="1:13" s="346" customFormat="1" ht="12.75" customHeight="1" x14ac:dyDescent="0.2">
      <c r="A73" s="341">
        <f t="shared" si="3"/>
        <v>69</v>
      </c>
      <c r="B73" s="538" t="s">
        <v>3157</v>
      </c>
      <c r="C73" s="534">
        <v>69782</v>
      </c>
      <c r="D73" s="535" t="s">
        <v>3158</v>
      </c>
      <c r="E73" s="342" t="s">
        <v>732</v>
      </c>
      <c r="F73" s="57" t="s">
        <v>102</v>
      </c>
      <c r="G73" s="343">
        <f t="shared" si="4"/>
        <v>2</v>
      </c>
      <c r="H73" s="344" t="s">
        <v>108</v>
      </c>
      <c r="I73" s="206">
        <f t="shared" si="5"/>
        <v>1</v>
      </c>
      <c r="J73" s="206" t="e">
        <f>+IF(#REF!="Issued",1,IF(#REF!="Not Issued",2,"Nil"))</f>
        <v>#REF!</v>
      </c>
      <c r="K73" s="206" t="s">
        <v>3050</v>
      </c>
      <c r="L73" s="345"/>
      <c r="M73" s="57" t="s">
        <v>3051</v>
      </c>
    </row>
    <row r="74" spans="1:13" s="346" customFormat="1" ht="12.75" customHeight="1" x14ac:dyDescent="0.2">
      <c r="A74" s="341">
        <f t="shared" si="3"/>
        <v>70</v>
      </c>
      <c r="B74" s="538" t="s">
        <v>3166</v>
      </c>
      <c r="C74" s="534">
        <v>69736</v>
      </c>
      <c r="D74" s="535" t="s">
        <v>3167</v>
      </c>
      <c r="E74" s="342" t="s">
        <v>3168</v>
      </c>
      <c r="F74" s="57" t="s">
        <v>102</v>
      </c>
      <c r="G74" s="343">
        <f t="shared" si="4"/>
        <v>2</v>
      </c>
      <c r="H74" s="344" t="s">
        <v>108</v>
      </c>
      <c r="I74" s="206">
        <f t="shared" si="5"/>
        <v>1</v>
      </c>
      <c r="J74" s="206" t="e">
        <f>+IF(#REF!="Issued",1,IF(#REF!="Not Issued",2,"Nil"))</f>
        <v>#REF!</v>
      </c>
      <c r="K74" s="206" t="s">
        <v>3054</v>
      </c>
      <c r="L74" s="345"/>
      <c r="M74" s="57" t="s">
        <v>3055</v>
      </c>
    </row>
    <row r="75" spans="1:13" s="346" customFormat="1" ht="12.75" customHeight="1" x14ac:dyDescent="0.2">
      <c r="A75" s="341">
        <f t="shared" si="3"/>
        <v>71</v>
      </c>
      <c r="B75" s="538" t="s">
        <v>3176</v>
      </c>
      <c r="C75" s="534">
        <v>69613</v>
      </c>
      <c r="D75" s="535" t="s">
        <v>3177</v>
      </c>
      <c r="E75" s="342" t="s">
        <v>3178</v>
      </c>
      <c r="F75" s="57" t="s">
        <v>106</v>
      </c>
      <c r="G75" s="343">
        <f t="shared" si="4"/>
        <v>1</v>
      </c>
      <c r="H75" s="344" t="s">
        <v>108</v>
      </c>
      <c r="I75" s="206">
        <f t="shared" si="5"/>
        <v>1</v>
      </c>
      <c r="J75" s="206" t="e">
        <f>+IF(#REF!="Issued",1,IF(#REF!="Not Issued",2,"Nil"))</f>
        <v>#REF!</v>
      </c>
      <c r="K75" s="206" t="s">
        <v>3059</v>
      </c>
      <c r="L75" s="345"/>
      <c r="M75" s="57" t="s">
        <v>3060</v>
      </c>
    </row>
    <row r="76" spans="1:13" s="346" customFormat="1" ht="12.75" customHeight="1" x14ac:dyDescent="0.2">
      <c r="A76" s="341">
        <f t="shared" si="3"/>
        <v>72</v>
      </c>
      <c r="B76" s="538" t="s">
        <v>3181</v>
      </c>
      <c r="C76" s="534">
        <v>69701</v>
      </c>
      <c r="D76" s="535" t="s">
        <v>3182</v>
      </c>
      <c r="E76" s="342" t="s">
        <v>3183</v>
      </c>
      <c r="F76" s="57" t="s">
        <v>102</v>
      </c>
      <c r="G76" s="343">
        <f t="shared" si="4"/>
        <v>2</v>
      </c>
      <c r="H76" s="344" t="s">
        <v>108</v>
      </c>
      <c r="I76" s="206">
        <f t="shared" si="5"/>
        <v>1</v>
      </c>
      <c r="J76" s="206" t="e">
        <f>+IF(#REF!="Issued",1,IF(#REF!="Not Issued",2,"Nil"))</f>
        <v>#REF!</v>
      </c>
      <c r="K76" s="206" t="s">
        <v>3063</v>
      </c>
      <c r="L76" s="345"/>
      <c r="M76" s="57" t="s">
        <v>3064</v>
      </c>
    </row>
    <row r="77" spans="1:13" s="346" customFormat="1" ht="12.75" customHeight="1" x14ac:dyDescent="0.2">
      <c r="A77" s="341">
        <f t="shared" si="3"/>
        <v>73</v>
      </c>
      <c r="B77" s="538" t="s">
        <v>3191</v>
      </c>
      <c r="C77" s="534">
        <v>69614</v>
      </c>
      <c r="D77" s="535" t="s">
        <v>3192</v>
      </c>
      <c r="E77" s="342" t="s">
        <v>3193</v>
      </c>
      <c r="F77" s="57" t="s">
        <v>102</v>
      </c>
      <c r="G77" s="343">
        <f t="shared" si="4"/>
        <v>2</v>
      </c>
      <c r="H77" s="344" t="s">
        <v>108</v>
      </c>
      <c r="I77" s="206">
        <f t="shared" si="5"/>
        <v>1</v>
      </c>
      <c r="J77" s="206" t="e">
        <f>+IF(#REF!="Issued",1,IF(#REF!="Not Issued",2,"Nil"))</f>
        <v>#REF!</v>
      </c>
      <c r="K77" s="206" t="s">
        <v>3066</v>
      </c>
      <c r="L77" s="345"/>
      <c r="M77" s="57" t="s">
        <v>3067</v>
      </c>
    </row>
    <row r="78" spans="1:13" s="346" customFormat="1" ht="12.75" customHeight="1" x14ac:dyDescent="0.2">
      <c r="A78" s="341">
        <f t="shared" si="3"/>
        <v>74</v>
      </c>
      <c r="B78" s="538" t="s">
        <v>3201</v>
      </c>
      <c r="C78" s="534">
        <v>69784</v>
      </c>
      <c r="D78" s="535" t="s">
        <v>3202</v>
      </c>
      <c r="E78" s="342" t="s">
        <v>1349</v>
      </c>
      <c r="F78" s="57" t="s">
        <v>102</v>
      </c>
      <c r="G78" s="343">
        <f t="shared" si="4"/>
        <v>2</v>
      </c>
      <c r="H78" s="344" t="s">
        <v>108</v>
      </c>
      <c r="I78" s="206">
        <f t="shared" si="5"/>
        <v>1</v>
      </c>
      <c r="J78" s="206" t="e">
        <f>+IF(#REF!="Issued",1,IF(#REF!="Not Issued",2,"Nil"))</f>
        <v>#REF!</v>
      </c>
      <c r="K78" s="206" t="s">
        <v>3070</v>
      </c>
      <c r="L78" s="345"/>
      <c r="M78" s="57" t="s">
        <v>3071</v>
      </c>
    </row>
    <row r="79" spans="1:13" s="346" customFormat="1" ht="12.75" customHeight="1" x14ac:dyDescent="0.2">
      <c r="A79" s="341">
        <f t="shared" si="3"/>
        <v>75</v>
      </c>
      <c r="B79" s="538" t="s">
        <v>3210</v>
      </c>
      <c r="C79" s="534">
        <v>69702</v>
      </c>
      <c r="D79" s="535" t="s">
        <v>3211</v>
      </c>
      <c r="E79" s="342" t="s">
        <v>3212</v>
      </c>
      <c r="F79" s="57" t="s">
        <v>102</v>
      </c>
      <c r="G79" s="343">
        <f t="shared" si="4"/>
        <v>2</v>
      </c>
      <c r="H79" s="344" t="s">
        <v>108</v>
      </c>
      <c r="I79" s="206">
        <f t="shared" si="5"/>
        <v>1</v>
      </c>
      <c r="J79" s="206" t="e">
        <f>+IF(#REF!="Issued",1,IF(#REF!="Not Issued",2,"Nil"))</f>
        <v>#REF!</v>
      </c>
      <c r="K79" s="206" t="s">
        <v>3073</v>
      </c>
      <c r="L79" s="345"/>
      <c r="M79" s="57" t="s">
        <v>3074</v>
      </c>
    </row>
    <row r="80" spans="1:13" s="346" customFormat="1" ht="12.75" customHeight="1" x14ac:dyDescent="0.2">
      <c r="A80" s="341">
        <f t="shared" si="3"/>
        <v>76</v>
      </c>
      <c r="B80" s="538" t="s">
        <v>3215</v>
      </c>
      <c r="C80" s="534">
        <v>69616</v>
      </c>
      <c r="D80" s="535" t="s">
        <v>3216</v>
      </c>
      <c r="E80" s="342" t="s">
        <v>3217</v>
      </c>
      <c r="F80" s="57" t="s">
        <v>102</v>
      </c>
      <c r="G80" s="343">
        <f t="shared" si="4"/>
        <v>2</v>
      </c>
      <c r="H80" s="344" t="s">
        <v>108</v>
      </c>
      <c r="I80" s="206">
        <f t="shared" si="5"/>
        <v>1</v>
      </c>
      <c r="J80" s="206" t="e">
        <f>+IF(#REF!="Issued",1,IF(#REF!="Not Issued",2,"Nil"))</f>
        <v>#REF!</v>
      </c>
      <c r="K80" s="206" t="s">
        <v>3077</v>
      </c>
      <c r="L80" s="345"/>
      <c r="M80" s="57" t="s">
        <v>3078</v>
      </c>
    </row>
    <row r="81" spans="1:13" s="346" customFormat="1" ht="12.75" customHeight="1" x14ac:dyDescent="0.2">
      <c r="A81" s="341">
        <f t="shared" si="3"/>
        <v>77</v>
      </c>
      <c r="B81" s="538" t="s">
        <v>3220</v>
      </c>
      <c r="C81" s="534">
        <v>69785</v>
      </c>
      <c r="D81" s="535" t="s">
        <v>3221</v>
      </c>
      <c r="E81" s="342" t="s">
        <v>3222</v>
      </c>
      <c r="F81" s="57" t="s">
        <v>102</v>
      </c>
      <c r="G81" s="343">
        <f t="shared" si="4"/>
        <v>2</v>
      </c>
      <c r="H81" s="344" t="s">
        <v>108</v>
      </c>
      <c r="I81" s="206">
        <f t="shared" si="5"/>
        <v>1</v>
      </c>
      <c r="J81" s="206" t="e">
        <f>+IF(#REF!="Issued",1,IF(#REF!="Not Issued",2,"Nil"))</f>
        <v>#REF!</v>
      </c>
      <c r="K81" s="206" t="s">
        <v>3082</v>
      </c>
      <c r="L81" s="345"/>
      <c r="M81" s="57" t="s">
        <v>3083</v>
      </c>
    </row>
    <row r="82" spans="1:13" s="346" customFormat="1" ht="12.75" customHeight="1" x14ac:dyDescent="0.2">
      <c r="A82" s="341">
        <f t="shared" si="3"/>
        <v>78</v>
      </c>
      <c r="B82" s="538" t="s">
        <v>3230</v>
      </c>
      <c r="C82" s="534">
        <v>69617</v>
      </c>
      <c r="D82" s="535" t="s">
        <v>3231</v>
      </c>
      <c r="E82" s="342" t="s">
        <v>3232</v>
      </c>
      <c r="F82" s="57" t="s">
        <v>106</v>
      </c>
      <c r="G82" s="343">
        <f t="shared" si="4"/>
        <v>1</v>
      </c>
      <c r="H82" s="344" t="s">
        <v>108</v>
      </c>
      <c r="I82" s="206">
        <f t="shared" si="5"/>
        <v>1</v>
      </c>
      <c r="J82" s="206" t="e">
        <f>+IF(#REF!="Issued",1,IF(#REF!="Not Issued",2,"Nil"))</f>
        <v>#REF!</v>
      </c>
      <c r="K82" s="206" t="s">
        <v>3086</v>
      </c>
      <c r="L82" s="345"/>
      <c r="M82" s="57" t="s">
        <v>3087</v>
      </c>
    </row>
    <row r="83" spans="1:13" s="346" customFormat="1" ht="12.75" customHeight="1" x14ac:dyDescent="0.2">
      <c r="A83" s="341">
        <f t="shared" si="3"/>
        <v>79</v>
      </c>
      <c r="B83" s="538" t="s">
        <v>3235</v>
      </c>
      <c r="C83" s="534">
        <v>69786</v>
      </c>
      <c r="D83" s="535" t="s">
        <v>3236</v>
      </c>
      <c r="E83" s="342" t="s">
        <v>1990</v>
      </c>
      <c r="F83" s="57" t="s">
        <v>106</v>
      </c>
      <c r="G83" s="343">
        <f t="shared" si="4"/>
        <v>1</v>
      </c>
      <c r="H83" s="344" t="s">
        <v>108</v>
      </c>
      <c r="I83" s="206">
        <f t="shared" si="5"/>
        <v>1</v>
      </c>
      <c r="J83" s="206" t="e">
        <f>+IF(#REF!="Issued",1,IF(#REF!="Not Issued",2,"Nil"))</f>
        <v>#REF!</v>
      </c>
      <c r="K83" s="206" t="s">
        <v>3091</v>
      </c>
      <c r="L83" s="345"/>
      <c r="M83" s="57" t="s">
        <v>3092</v>
      </c>
    </row>
    <row r="84" spans="1:13" s="346" customFormat="1" ht="12.75" customHeight="1" x14ac:dyDescent="0.2">
      <c r="A84" s="341">
        <f t="shared" si="3"/>
        <v>80</v>
      </c>
      <c r="B84" s="538" t="s">
        <v>3244</v>
      </c>
      <c r="C84" s="534">
        <v>69788</v>
      </c>
      <c r="D84" s="535" t="s">
        <v>3245</v>
      </c>
      <c r="E84" s="342" t="s">
        <v>3246</v>
      </c>
      <c r="F84" s="57" t="s">
        <v>106</v>
      </c>
      <c r="G84" s="343">
        <f t="shared" si="4"/>
        <v>1</v>
      </c>
      <c r="H84" s="344" t="s">
        <v>108</v>
      </c>
      <c r="I84" s="206">
        <f t="shared" si="5"/>
        <v>1</v>
      </c>
      <c r="J84" s="206" t="e">
        <f>+IF(#REF!="Issued",1,IF(#REF!="Not Issued",2,"Nil"))</f>
        <v>#REF!</v>
      </c>
      <c r="K84" s="206" t="s">
        <v>3096</v>
      </c>
      <c r="L84" s="345"/>
      <c r="M84" s="57" t="s">
        <v>3097</v>
      </c>
    </row>
    <row r="85" spans="1:13" s="346" customFormat="1" ht="12.75" customHeight="1" x14ac:dyDescent="0.2">
      <c r="A85" s="341">
        <f t="shared" si="3"/>
        <v>81</v>
      </c>
      <c r="B85" s="538" t="s">
        <v>3254</v>
      </c>
      <c r="C85" s="534">
        <v>69619</v>
      </c>
      <c r="D85" s="535" t="s">
        <v>2257</v>
      </c>
      <c r="E85" s="342" t="s">
        <v>3255</v>
      </c>
      <c r="F85" s="57" t="s">
        <v>102</v>
      </c>
      <c r="G85" s="343">
        <f t="shared" si="4"/>
        <v>2</v>
      </c>
      <c r="H85" s="344" t="s">
        <v>108</v>
      </c>
      <c r="I85" s="206">
        <f t="shared" si="5"/>
        <v>1</v>
      </c>
      <c r="J85" s="206" t="e">
        <f>+IF(#REF!="Issued",1,IF(#REF!="Not Issued",2,"Nil"))</f>
        <v>#REF!</v>
      </c>
      <c r="K85" s="206" t="s">
        <v>3100</v>
      </c>
      <c r="L85" s="345"/>
      <c r="M85" s="57" t="s">
        <v>3101</v>
      </c>
    </row>
    <row r="86" spans="1:13" s="346" customFormat="1" ht="12.75" customHeight="1" x14ac:dyDescent="0.2">
      <c r="A86" s="341">
        <f t="shared" si="3"/>
        <v>82</v>
      </c>
      <c r="B86" s="538" t="s">
        <v>3266</v>
      </c>
      <c r="C86" s="534">
        <v>69621</v>
      </c>
      <c r="D86" s="535" t="s">
        <v>3267</v>
      </c>
      <c r="E86" s="342" t="s">
        <v>3268</v>
      </c>
      <c r="F86" s="57" t="s">
        <v>102</v>
      </c>
      <c r="G86" s="343">
        <f t="shared" si="4"/>
        <v>2</v>
      </c>
      <c r="H86" s="344" t="s">
        <v>108</v>
      </c>
      <c r="I86" s="206">
        <f t="shared" si="5"/>
        <v>1</v>
      </c>
      <c r="J86" s="206" t="e">
        <f>+IF(#REF!="Issued",1,IF(#REF!="Not Issued",2,"Nil"))</f>
        <v>#REF!</v>
      </c>
      <c r="K86" s="206" t="s">
        <v>3105</v>
      </c>
      <c r="L86" s="345"/>
      <c r="M86" s="57" t="s">
        <v>3106</v>
      </c>
    </row>
    <row r="87" spans="1:13" s="346" customFormat="1" ht="12.75" customHeight="1" x14ac:dyDescent="0.2">
      <c r="A87" s="341">
        <f t="shared" si="3"/>
        <v>83</v>
      </c>
      <c r="B87" s="538" t="s">
        <v>3276</v>
      </c>
      <c r="C87" s="534">
        <v>69790</v>
      </c>
      <c r="D87" s="535" t="s">
        <v>3277</v>
      </c>
      <c r="E87" s="342" t="s">
        <v>1300</v>
      </c>
      <c r="F87" s="57" t="s">
        <v>102</v>
      </c>
      <c r="G87" s="343">
        <f t="shared" si="4"/>
        <v>2</v>
      </c>
      <c r="H87" s="344" t="s">
        <v>108</v>
      </c>
      <c r="I87" s="206">
        <f t="shared" si="5"/>
        <v>1</v>
      </c>
      <c r="J87" s="206" t="e">
        <f>+IF(#REF!="Issued",1,IF(#REF!="Not Issued",2,"Nil"))</f>
        <v>#REF!</v>
      </c>
      <c r="K87" s="206" t="s">
        <v>3110</v>
      </c>
      <c r="L87" s="345"/>
      <c r="M87" s="57" t="s">
        <v>3111</v>
      </c>
    </row>
    <row r="88" spans="1:13" s="346" customFormat="1" ht="12.75" customHeight="1" x14ac:dyDescent="0.2">
      <c r="A88" s="341">
        <f t="shared" si="3"/>
        <v>84</v>
      </c>
      <c r="B88" s="538" t="s">
        <v>3280</v>
      </c>
      <c r="C88" s="534">
        <v>69726</v>
      </c>
      <c r="D88" s="535" t="s">
        <v>3281</v>
      </c>
      <c r="E88" s="342" t="s">
        <v>3282</v>
      </c>
      <c r="F88" s="57" t="s">
        <v>102</v>
      </c>
      <c r="G88" s="343">
        <f t="shared" si="4"/>
        <v>2</v>
      </c>
      <c r="H88" s="344" t="s">
        <v>108</v>
      </c>
      <c r="I88" s="206">
        <f t="shared" si="5"/>
        <v>1</v>
      </c>
      <c r="J88" s="206" t="e">
        <f>+IF(#REF!="Issued",1,IF(#REF!="Not Issued",2,"Nil"))</f>
        <v>#REF!</v>
      </c>
      <c r="K88" s="206" t="s">
        <v>3115</v>
      </c>
      <c r="L88" s="345"/>
      <c r="M88" s="57" t="s">
        <v>3116</v>
      </c>
    </row>
    <row r="89" spans="1:13" s="346" customFormat="1" ht="12.75" customHeight="1" x14ac:dyDescent="0.2">
      <c r="A89" s="341">
        <f t="shared" si="3"/>
        <v>85</v>
      </c>
      <c r="B89" s="538" t="s">
        <v>3295</v>
      </c>
      <c r="C89" s="534">
        <v>69623</v>
      </c>
      <c r="D89" s="535" t="s">
        <v>3296</v>
      </c>
      <c r="E89" s="342" t="s">
        <v>104</v>
      </c>
      <c r="F89" s="57" t="s">
        <v>106</v>
      </c>
      <c r="G89" s="343">
        <f t="shared" si="4"/>
        <v>1</v>
      </c>
      <c r="H89" s="344" t="s">
        <v>108</v>
      </c>
      <c r="I89" s="206">
        <f t="shared" si="5"/>
        <v>1</v>
      </c>
      <c r="J89" s="206" t="e">
        <f>+IF(#REF!="Issued",1,IF(#REF!="Not Issued",2,"Nil"))</f>
        <v>#REF!</v>
      </c>
      <c r="K89" s="206" t="s">
        <v>3120</v>
      </c>
      <c r="L89" s="345"/>
      <c r="M89" s="57" t="s">
        <v>3121</v>
      </c>
    </row>
    <row r="90" spans="1:13" s="346" customFormat="1" ht="12.75" customHeight="1" x14ac:dyDescent="0.2">
      <c r="A90" s="341">
        <f t="shared" si="3"/>
        <v>86</v>
      </c>
      <c r="B90" s="538" t="s">
        <v>3309</v>
      </c>
      <c r="C90" s="534">
        <v>69714</v>
      </c>
      <c r="D90" s="535" t="s">
        <v>3310</v>
      </c>
      <c r="E90" s="342" t="s">
        <v>3311</v>
      </c>
      <c r="F90" s="57" t="s">
        <v>106</v>
      </c>
      <c r="G90" s="343">
        <f t="shared" si="4"/>
        <v>1</v>
      </c>
      <c r="H90" s="344" t="s">
        <v>108</v>
      </c>
      <c r="I90" s="206">
        <f t="shared" si="5"/>
        <v>1</v>
      </c>
      <c r="J90" s="206" t="e">
        <f>+IF(#REF!="Issued",1,IF(#REF!="Not Issued",2,"Nil"))</f>
        <v>#REF!</v>
      </c>
      <c r="K90" s="206" t="s">
        <v>3125</v>
      </c>
      <c r="L90" s="345"/>
      <c r="M90" s="57" t="s">
        <v>3126</v>
      </c>
    </row>
    <row r="91" spans="1:13" s="346" customFormat="1" ht="12.75" customHeight="1" x14ac:dyDescent="0.2">
      <c r="A91" s="341">
        <f t="shared" si="3"/>
        <v>87</v>
      </c>
      <c r="B91" s="538" t="s">
        <v>3314</v>
      </c>
      <c r="C91" s="534">
        <v>70384</v>
      </c>
      <c r="D91" s="535" t="s">
        <v>3315</v>
      </c>
      <c r="E91" s="342" t="s">
        <v>3316</v>
      </c>
      <c r="F91" s="57" t="s">
        <v>102</v>
      </c>
      <c r="G91" s="343">
        <f t="shared" si="4"/>
        <v>2</v>
      </c>
      <c r="H91" s="344" t="s">
        <v>108</v>
      </c>
      <c r="I91" s="206">
        <f t="shared" si="5"/>
        <v>1</v>
      </c>
      <c r="J91" s="206" t="e">
        <f>+IF(#REF!="Issued",1,IF(#REF!="Not Issued",2,"Nil"))</f>
        <v>#REF!</v>
      </c>
      <c r="K91" s="206" t="s">
        <v>3130</v>
      </c>
      <c r="L91" s="345"/>
      <c r="M91" s="57" t="s">
        <v>3131</v>
      </c>
    </row>
    <row r="92" spans="1:13" s="346" customFormat="1" ht="12.75" customHeight="1" x14ac:dyDescent="0.2">
      <c r="A92" s="341">
        <f t="shared" si="3"/>
        <v>88</v>
      </c>
      <c r="B92" s="538" t="s">
        <v>3324</v>
      </c>
      <c r="C92" s="534">
        <v>69625</v>
      </c>
      <c r="D92" s="535" t="s">
        <v>3325</v>
      </c>
      <c r="E92" s="342" t="s">
        <v>3326</v>
      </c>
      <c r="F92" s="57" t="s">
        <v>102</v>
      </c>
      <c r="G92" s="343">
        <f t="shared" si="4"/>
        <v>2</v>
      </c>
      <c r="H92" s="344" t="s">
        <v>108</v>
      </c>
      <c r="I92" s="206">
        <f t="shared" si="5"/>
        <v>1</v>
      </c>
      <c r="J92" s="206" t="e">
        <f>+IF(#REF!="Issued",1,IF(#REF!="Not Issued",2,"Nil"))</f>
        <v>#REF!</v>
      </c>
      <c r="K92" s="206" t="s">
        <v>3135</v>
      </c>
      <c r="L92" s="345"/>
      <c r="M92" s="57" t="s">
        <v>3136</v>
      </c>
    </row>
    <row r="93" spans="1:13" s="346" customFormat="1" ht="12.75" customHeight="1" x14ac:dyDescent="0.2">
      <c r="A93" s="341">
        <f t="shared" si="3"/>
        <v>89</v>
      </c>
      <c r="B93" s="538" t="s">
        <v>3334</v>
      </c>
      <c r="C93" s="534">
        <v>69626</v>
      </c>
      <c r="D93" s="535" t="s">
        <v>2735</v>
      </c>
      <c r="E93" s="342" t="s">
        <v>3335</v>
      </c>
      <c r="F93" s="57" t="s">
        <v>102</v>
      </c>
      <c r="G93" s="343">
        <f t="shared" si="4"/>
        <v>2</v>
      </c>
      <c r="H93" s="344" t="s">
        <v>108</v>
      </c>
      <c r="I93" s="206">
        <f t="shared" si="5"/>
        <v>1</v>
      </c>
      <c r="J93" s="206" t="e">
        <f>+IF(#REF!="Issued",1,IF(#REF!="Not Issued",2,"Nil"))</f>
        <v>#REF!</v>
      </c>
      <c r="K93" s="206" t="s">
        <v>3140</v>
      </c>
      <c r="L93" s="345"/>
      <c r="M93" s="57" t="s">
        <v>3141</v>
      </c>
    </row>
    <row r="94" spans="1:13" s="346" customFormat="1" ht="12.75" customHeight="1" x14ac:dyDescent="0.2">
      <c r="A94" s="341">
        <f t="shared" si="3"/>
        <v>90</v>
      </c>
      <c r="B94" s="538" t="s">
        <v>3343</v>
      </c>
      <c r="C94" s="534">
        <v>69627</v>
      </c>
      <c r="D94" s="535" t="s">
        <v>3344</v>
      </c>
      <c r="E94" s="342" t="s">
        <v>3345</v>
      </c>
      <c r="F94" s="57" t="s">
        <v>102</v>
      </c>
      <c r="G94" s="343">
        <f t="shared" si="4"/>
        <v>2</v>
      </c>
      <c r="H94" s="344" t="s">
        <v>108</v>
      </c>
      <c r="I94" s="206">
        <f t="shared" si="5"/>
        <v>1</v>
      </c>
      <c r="J94" s="206" t="e">
        <f>+IF(#REF!="Issued",1,IF(#REF!="Not Issued",2,"Nil"))</f>
        <v>#REF!</v>
      </c>
      <c r="K94" s="206" t="s">
        <v>3145</v>
      </c>
      <c r="L94" s="345"/>
      <c r="M94" s="57" t="s">
        <v>3146</v>
      </c>
    </row>
    <row r="95" spans="1:13" s="346" customFormat="1" ht="12.75" customHeight="1" x14ac:dyDescent="0.2">
      <c r="A95" s="341">
        <f t="shared" si="3"/>
        <v>91</v>
      </c>
      <c r="B95" s="538" t="s">
        <v>3353</v>
      </c>
      <c r="C95" s="534">
        <v>69728</v>
      </c>
      <c r="D95" s="535" t="s">
        <v>3354</v>
      </c>
      <c r="E95" s="342" t="s">
        <v>1518</v>
      </c>
      <c r="F95" s="57" t="s">
        <v>102</v>
      </c>
      <c r="G95" s="343">
        <f t="shared" si="4"/>
        <v>2</v>
      </c>
      <c r="H95" s="344" t="s">
        <v>108</v>
      </c>
      <c r="I95" s="206">
        <f t="shared" si="5"/>
        <v>1</v>
      </c>
      <c r="J95" s="206" t="e">
        <f>+IF(#REF!="Issued",1,IF(#REF!="Not Issued",2,"Nil"))</f>
        <v>#REF!</v>
      </c>
      <c r="K95" s="206" t="s">
        <v>3150</v>
      </c>
      <c r="L95" s="345"/>
      <c r="M95" s="57" t="s">
        <v>3151</v>
      </c>
    </row>
    <row r="96" spans="1:13" s="346" customFormat="1" ht="12.75" customHeight="1" x14ac:dyDescent="0.2">
      <c r="A96" s="341">
        <f t="shared" si="3"/>
        <v>92</v>
      </c>
      <c r="B96" s="538" t="s">
        <v>3357</v>
      </c>
      <c r="C96" s="534">
        <v>70368</v>
      </c>
      <c r="D96" s="535" t="s">
        <v>3358</v>
      </c>
      <c r="E96" s="342" t="s">
        <v>3359</v>
      </c>
      <c r="F96" s="57" t="s">
        <v>102</v>
      </c>
      <c r="G96" s="343">
        <f t="shared" si="4"/>
        <v>2</v>
      </c>
      <c r="H96" s="344" t="s">
        <v>108</v>
      </c>
      <c r="I96" s="206">
        <f t="shared" si="5"/>
        <v>1</v>
      </c>
      <c r="J96" s="206" t="e">
        <f>+IF(#REF!="Issued",1,IF(#REF!="Not Issued",2,"Nil"))</f>
        <v>#REF!</v>
      </c>
      <c r="K96" s="206" t="s">
        <v>3155</v>
      </c>
      <c r="L96" s="345"/>
      <c r="M96" s="57" t="s">
        <v>3156</v>
      </c>
    </row>
    <row r="97" spans="1:13" s="346" customFormat="1" ht="12.75" customHeight="1" x14ac:dyDescent="0.2">
      <c r="A97" s="341">
        <f t="shared" si="3"/>
        <v>93</v>
      </c>
      <c r="B97" s="538" t="s">
        <v>3371</v>
      </c>
      <c r="C97" s="534">
        <v>69729</v>
      </c>
      <c r="D97" s="535" t="s">
        <v>3372</v>
      </c>
      <c r="E97" s="342" t="s">
        <v>3373</v>
      </c>
      <c r="F97" s="57" t="s">
        <v>106</v>
      </c>
      <c r="G97" s="343">
        <f t="shared" si="4"/>
        <v>1</v>
      </c>
      <c r="H97" s="344" t="s">
        <v>108</v>
      </c>
      <c r="I97" s="206">
        <f t="shared" si="5"/>
        <v>1</v>
      </c>
      <c r="J97" s="206" t="e">
        <f>+IF(#REF!="Issued",1,IF(#REF!="Not Issued",2,"Nil"))</f>
        <v>#REF!</v>
      </c>
      <c r="K97" s="206" t="s">
        <v>3159</v>
      </c>
      <c r="L97" s="345"/>
      <c r="M97" s="57" t="s">
        <v>3160</v>
      </c>
    </row>
    <row r="98" spans="1:13" s="346" customFormat="1" ht="12.75" customHeight="1" x14ac:dyDescent="0.2">
      <c r="A98" s="341">
        <f t="shared" si="3"/>
        <v>94</v>
      </c>
      <c r="B98" s="538" t="s">
        <v>3376</v>
      </c>
      <c r="C98" s="534">
        <v>69794</v>
      </c>
      <c r="D98" s="535" t="s">
        <v>3377</v>
      </c>
      <c r="E98" s="342" t="s">
        <v>3378</v>
      </c>
      <c r="F98" s="57" t="s">
        <v>106</v>
      </c>
      <c r="G98" s="343">
        <f t="shared" si="4"/>
        <v>1</v>
      </c>
      <c r="H98" s="344" t="s">
        <v>108</v>
      </c>
      <c r="I98" s="206">
        <f t="shared" si="5"/>
        <v>1</v>
      </c>
      <c r="J98" s="206" t="e">
        <f>+IF(#REF!="Issued",1,IF(#REF!="Not Issued",2,"Nil"))</f>
        <v>#REF!</v>
      </c>
      <c r="K98" s="206" t="s">
        <v>3164</v>
      </c>
      <c r="L98" s="345"/>
      <c r="M98" s="57" t="s">
        <v>3165</v>
      </c>
    </row>
    <row r="99" spans="1:13" s="346" customFormat="1" ht="12.75" customHeight="1" x14ac:dyDescent="0.2">
      <c r="A99" s="341">
        <f t="shared" si="3"/>
        <v>95</v>
      </c>
      <c r="B99" s="538" t="s">
        <v>3386</v>
      </c>
      <c r="C99" s="534">
        <v>69629</v>
      </c>
      <c r="D99" s="535" t="s">
        <v>3387</v>
      </c>
      <c r="E99" s="342" t="s">
        <v>1482</v>
      </c>
      <c r="F99" s="57" t="s">
        <v>106</v>
      </c>
      <c r="G99" s="343">
        <f t="shared" si="4"/>
        <v>1</v>
      </c>
      <c r="H99" s="344" t="s">
        <v>108</v>
      </c>
      <c r="I99" s="206">
        <f t="shared" si="5"/>
        <v>1</v>
      </c>
      <c r="J99" s="206" t="e">
        <f>+IF(#REF!="Issued",1,IF(#REF!="Not Issued",2,"Nil"))</f>
        <v>#REF!</v>
      </c>
      <c r="K99" s="206" t="s">
        <v>3169</v>
      </c>
      <c r="L99" s="345"/>
      <c r="M99" s="57" t="s">
        <v>3170</v>
      </c>
    </row>
    <row r="100" spans="1:13" s="346" customFormat="1" ht="12.75" customHeight="1" x14ac:dyDescent="0.2">
      <c r="A100" s="341">
        <f t="shared" si="3"/>
        <v>96</v>
      </c>
      <c r="B100" s="538" t="s">
        <v>3400</v>
      </c>
      <c r="C100" s="534">
        <v>69631</v>
      </c>
      <c r="D100" s="535" t="s">
        <v>3401</v>
      </c>
      <c r="E100" s="342" t="s">
        <v>3402</v>
      </c>
      <c r="F100" s="57" t="s">
        <v>102</v>
      </c>
      <c r="G100" s="343">
        <f t="shared" si="4"/>
        <v>2</v>
      </c>
      <c r="H100" s="344" t="s">
        <v>108</v>
      </c>
      <c r="I100" s="206">
        <f t="shared" si="5"/>
        <v>1</v>
      </c>
      <c r="J100" s="206" t="e">
        <f>+IF(#REF!="Issued",1,IF(#REF!="Not Issued",2,"Nil"))</f>
        <v>#REF!</v>
      </c>
      <c r="K100" s="206" t="s">
        <v>3174</v>
      </c>
      <c r="L100" s="345"/>
      <c r="M100" s="57" t="s">
        <v>3175</v>
      </c>
    </row>
    <row r="101" spans="1:13" s="346" customFormat="1" ht="12.75" customHeight="1" x14ac:dyDescent="0.2">
      <c r="A101" s="341">
        <f t="shared" si="3"/>
        <v>97</v>
      </c>
      <c r="B101" s="538" t="s">
        <v>3405</v>
      </c>
      <c r="C101" s="534">
        <v>69796</v>
      </c>
      <c r="D101" s="535" t="s">
        <v>3406</v>
      </c>
      <c r="E101" s="342" t="s">
        <v>3407</v>
      </c>
      <c r="F101" s="57" t="s">
        <v>106</v>
      </c>
      <c r="G101" s="343">
        <f t="shared" si="4"/>
        <v>1</v>
      </c>
      <c r="H101" s="344" t="s">
        <v>108</v>
      </c>
      <c r="I101" s="206">
        <f t="shared" si="5"/>
        <v>1</v>
      </c>
      <c r="J101" s="206" t="e">
        <f>+IF(#REF!="Issued",1,IF(#REF!="Not Issued",2,"Nil"))</f>
        <v>#REF!</v>
      </c>
      <c r="K101" s="206" t="s">
        <v>3179</v>
      </c>
      <c r="L101" s="345"/>
      <c r="M101" s="57" t="s">
        <v>3180</v>
      </c>
    </row>
    <row r="102" spans="1:13" s="346" customFormat="1" ht="12.75" customHeight="1" x14ac:dyDescent="0.2">
      <c r="A102" s="341">
        <f t="shared" si="3"/>
        <v>98</v>
      </c>
      <c r="B102" s="538" t="s">
        <v>3410</v>
      </c>
      <c r="C102" s="534">
        <v>69797</v>
      </c>
      <c r="D102" s="535" t="s">
        <v>3411</v>
      </c>
      <c r="E102" s="342" t="s">
        <v>933</v>
      </c>
      <c r="F102" s="57" t="s">
        <v>106</v>
      </c>
      <c r="G102" s="343">
        <f t="shared" si="4"/>
        <v>1</v>
      </c>
      <c r="H102" s="344" t="s">
        <v>108</v>
      </c>
      <c r="I102" s="206">
        <f t="shared" si="5"/>
        <v>1</v>
      </c>
      <c r="J102" s="206" t="e">
        <f>+IF(#REF!="Issued",1,IF(#REF!="Not Issued",2,"Nil"))</f>
        <v>#REF!</v>
      </c>
      <c r="K102" s="206" t="s">
        <v>3184</v>
      </c>
      <c r="L102" s="345"/>
      <c r="M102" s="57" t="s">
        <v>3185</v>
      </c>
    </row>
    <row r="103" spans="1:13" s="346" customFormat="1" ht="12.75" customHeight="1" x14ac:dyDescent="0.2">
      <c r="A103" s="341">
        <f t="shared" si="3"/>
        <v>99</v>
      </c>
      <c r="B103" s="538" t="s">
        <v>3414</v>
      </c>
      <c r="C103" s="534">
        <v>69632</v>
      </c>
      <c r="D103" s="535" t="s">
        <v>3415</v>
      </c>
      <c r="E103" s="342" t="s">
        <v>3058</v>
      </c>
      <c r="F103" s="57" t="s">
        <v>106</v>
      </c>
      <c r="G103" s="343">
        <f t="shared" si="4"/>
        <v>1</v>
      </c>
      <c r="H103" s="344" t="s">
        <v>108</v>
      </c>
      <c r="I103" s="206">
        <f t="shared" si="5"/>
        <v>1</v>
      </c>
      <c r="J103" s="206" t="e">
        <f>+IF(#REF!="Issued",1,IF(#REF!="Not Issued",2,"Nil"))</f>
        <v>#REF!</v>
      </c>
      <c r="K103" s="206" t="s">
        <v>3189</v>
      </c>
      <c r="L103" s="345"/>
      <c r="M103" s="57" t="s">
        <v>3190</v>
      </c>
    </row>
    <row r="104" spans="1:13" s="346" customFormat="1" ht="12.75" customHeight="1" x14ac:dyDescent="0.2">
      <c r="A104" s="341">
        <f t="shared" si="3"/>
        <v>100</v>
      </c>
      <c r="B104" s="538" t="s">
        <v>3423</v>
      </c>
      <c r="C104" s="534">
        <v>69799</v>
      </c>
      <c r="D104" s="535" t="s">
        <v>796</v>
      </c>
      <c r="E104" s="342" t="s">
        <v>1260</v>
      </c>
      <c r="F104" s="57" t="s">
        <v>106</v>
      </c>
      <c r="G104" s="343">
        <f t="shared" si="4"/>
        <v>1</v>
      </c>
      <c r="H104" s="344" t="s">
        <v>108</v>
      </c>
      <c r="I104" s="206">
        <f t="shared" si="5"/>
        <v>1</v>
      </c>
      <c r="J104" s="206" t="e">
        <f>+IF(#REF!="Issued",1,IF(#REF!="Not Issued",2,"Nil"))</f>
        <v>#REF!</v>
      </c>
      <c r="K104" s="206" t="s">
        <v>3194</v>
      </c>
      <c r="L104" s="345"/>
      <c r="M104" s="57" t="s">
        <v>3195</v>
      </c>
    </row>
    <row r="105" spans="1:13" s="346" customFormat="1" ht="12.75" customHeight="1" x14ac:dyDescent="0.2">
      <c r="A105" s="341">
        <f t="shared" si="3"/>
        <v>101</v>
      </c>
      <c r="B105" s="538" t="s">
        <v>3426</v>
      </c>
      <c r="C105" s="534">
        <v>69800</v>
      </c>
      <c r="D105" s="535" t="s">
        <v>3427</v>
      </c>
      <c r="E105" s="342" t="s">
        <v>3428</v>
      </c>
      <c r="F105" s="57" t="s">
        <v>102</v>
      </c>
      <c r="G105" s="343">
        <f t="shared" si="4"/>
        <v>2</v>
      </c>
      <c r="H105" s="344" t="s">
        <v>108</v>
      </c>
      <c r="I105" s="206">
        <f t="shared" si="5"/>
        <v>1</v>
      </c>
      <c r="J105" s="206" t="e">
        <f>+IF(#REF!="Issued",1,IF(#REF!="Not Issued",2,"Nil"))</f>
        <v>#REF!</v>
      </c>
      <c r="K105" s="206" t="s">
        <v>3199</v>
      </c>
      <c r="L105" s="345"/>
      <c r="M105" s="57" t="s">
        <v>3200</v>
      </c>
    </row>
    <row r="106" spans="1:13" s="346" customFormat="1" ht="12.75" customHeight="1" x14ac:dyDescent="0.2">
      <c r="A106" s="341">
        <f t="shared" si="3"/>
        <v>102</v>
      </c>
      <c r="B106" s="538" t="s">
        <v>3431</v>
      </c>
      <c r="C106" s="534">
        <v>69633</v>
      </c>
      <c r="D106" s="535" t="s">
        <v>3432</v>
      </c>
      <c r="E106" s="342" t="s">
        <v>3433</v>
      </c>
      <c r="F106" s="57" t="s">
        <v>102</v>
      </c>
      <c r="G106" s="343">
        <f t="shared" si="4"/>
        <v>2</v>
      </c>
      <c r="H106" s="344" t="s">
        <v>108</v>
      </c>
      <c r="I106" s="206">
        <f t="shared" si="5"/>
        <v>1</v>
      </c>
      <c r="J106" s="206" t="e">
        <f>+IF(#REF!="Issued",1,IF(#REF!="Not Issued",2,"Nil"))</f>
        <v>#REF!</v>
      </c>
      <c r="K106" s="206" t="s">
        <v>3203</v>
      </c>
      <c r="L106" s="345"/>
      <c r="M106" s="57" t="s">
        <v>3204</v>
      </c>
    </row>
    <row r="107" spans="1:13" s="346" customFormat="1" ht="12.75" customHeight="1" x14ac:dyDescent="0.2">
      <c r="A107" s="341">
        <f t="shared" si="3"/>
        <v>103</v>
      </c>
      <c r="B107" s="538" t="s">
        <v>3436</v>
      </c>
      <c r="C107" s="534">
        <v>69634</v>
      </c>
      <c r="D107" s="535" t="s">
        <v>3437</v>
      </c>
      <c r="E107" s="342" t="s">
        <v>3438</v>
      </c>
      <c r="F107" s="57" t="s">
        <v>106</v>
      </c>
      <c r="G107" s="343">
        <f t="shared" si="4"/>
        <v>1</v>
      </c>
      <c r="H107" s="344" t="s">
        <v>108</v>
      </c>
      <c r="I107" s="206">
        <f t="shared" si="5"/>
        <v>1</v>
      </c>
      <c r="J107" s="206" t="e">
        <f>+IF(#REF!="Issued",1,IF(#REF!="Not Issued",2,"Nil"))</f>
        <v>#REF!</v>
      </c>
      <c r="K107" s="206" t="s">
        <v>3208</v>
      </c>
      <c r="L107" s="345"/>
      <c r="M107" s="57" t="s">
        <v>3209</v>
      </c>
    </row>
    <row r="108" spans="1:13" s="346" customFormat="1" ht="12.75" customHeight="1" x14ac:dyDescent="0.2">
      <c r="A108" s="341">
        <f t="shared" si="3"/>
        <v>104</v>
      </c>
      <c r="B108" s="538" t="s">
        <v>3451</v>
      </c>
      <c r="C108" s="534">
        <v>69801</v>
      </c>
      <c r="D108" s="535" t="s">
        <v>3452</v>
      </c>
      <c r="E108" s="342" t="s">
        <v>3453</v>
      </c>
      <c r="F108" s="57" t="s">
        <v>102</v>
      </c>
      <c r="G108" s="343">
        <f t="shared" si="4"/>
        <v>2</v>
      </c>
      <c r="H108" s="344" t="s">
        <v>108</v>
      </c>
      <c r="I108" s="206">
        <f t="shared" si="5"/>
        <v>1</v>
      </c>
      <c r="J108" s="206" t="e">
        <f>+IF(#REF!="Issued",1,IF(#REF!="Not Issued",2,"Nil"))</f>
        <v>#REF!</v>
      </c>
      <c r="K108" s="206" t="s">
        <v>3213</v>
      </c>
      <c r="L108" s="345"/>
      <c r="M108" s="57" t="s">
        <v>3214</v>
      </c>
    </row>
    <row r="109" spans="1:13" s="346" customFormat="1" ht="12.75" customHeight="1" x14ac:dyDescent="0.2">
      <c r="A109" s="341">
        <f t="shared" si="3"/>
        <v>105</v>
      </c>
      <c r="B109" s="538" t="s">
        <v>3456</v>
      </c>
      <c r="C109" s="534">
        <v>70374</v>
      </c>
      <c r="D109" s="535" t="s">
        <v>3457</v>
      </c>
      <c r="E109" s="342" t="s">
        <v>3458</v>
      </c>
      <c r="F109" s="57" t="s">
        <v>106</v>
      </c>
      <c r="G109" s="343">
        <f t="shared" si="4"/>
        <v>1</v>
      </c>
      <c r="H109" s="344" t="s">
        <v>108</v>
      </c>
      <c r="I109" s="206">
        <f t="shared" si="5"/>
        <v>1</v>
      </c>
      <c r="J109" s="206" t="e">
        <f>+IF(#REF!="Issued",1,IF(#REF!="Not Issued",2,"Nil"))</f>
        <v>#REF!</v>
      </c>
      <c r="K109" s="206" t="s">
        <v>3218</v>
      </c>
      <c r="L109" s="345"/>
      <c r="M109" s="57" t="s">
        <v>3219</v>
      </c>
    </row>
    <row r="110" spans="1:13" s="346" customFormat="1" ht="12.75" customHeight="1" x14ac:dyDescent="0.2">
      <c r="A110" s="341">
        <f t="shared" si="3"/>
        <v>106</v>
      </c>
      <c r="B110" s="538" t="s">
        <v>3466</v>
      </c>
      <c r="C110" s="534">
        <v>69802</v>
      </c>
      <c r="D110" s="535" t="s">
        <v>3467</v>
      </c>
      <c r="E110" s="342" t="s">
        <v>2236</v>
      </c>
      <c r="F110" s="57" t="s">
        <v>102</v>
      </c>
      <c r="G110" s="343">
        <f t="shared" si="4"/>
        <v>2</v>
      </c>
      <c r="H110" s="344" t="s">
        <v>108</v>
      </c>
      <c r="I110" s="206">
        <f t="shared" si="5"/>
        <v>1</v>
      </c>
      <c r="J110" s="206" t="e">
        <f>+IF(#REF!="Issued",1,IF(#REF!="Not Issued",2,"Nil"))</f>
        <v>#REF!</v>
      </c>
      <c r="K110" s="206" t="s">
        <v>3223</v>
      </c>
      <c r="L110" s="345"/>
      <c r="M110" s="57" t="s">
        <v>3224</v>
      </c>
    </row>
    <row r="111" spans="1:13" s="346" customFormat="1" ht="12.75" customHeight="1" x14ac:dyDescent="0.2">
      <c r="A111" s="341">
        <f t="shared" si="3"/>
        <v>107</v>
      </c>
      <c r="B111" s="538" t="s">
        <v>3470</v>
      </c>
      <c r="C111" s="534">
        <v>69737</v>
      </c>
      <c r="D111" s="535" t="s">
        <v>3471</v>
      </c>
      <c r="E111" s="342" t="s">
        <v>3472</v>
      </c>
      <c r="F111" s="57" t="s">
        <v>106</v>
      </c>
      <c r="G111" s="343">
        <f t="shared" si="4"/>
        <v>1</v>
      </c>
      <c r="H111" s="344" t="s">
        <v>108</v>
      </c>
      <c r="I111" s="206">
        <f t="shared" si="5"/>
        <v>1</v>
      </c>
      <c r="J111" s="206" t="e">
        <f>+IF(#REF!="Issued",1,IF(#REF!="Not Issued",2,"Nil"))</f>
        <v>#REF!</v>
      </c>
      <c r="K111" s="206" t="s">
        <v>3228</v>
      </c>
      <c r="L111" s="345"/>
      <c r="M111" s="57" t="s">
        <v>3229</v>
      </c>
    </row>
    <row r="112" spans="1:13" s="346" customFormat="1" ht="12.75" customHeight="1" x14ac:dyDescent="0.2">
      <c r="A112" s="341">
        <f t="shared" si="3"/>
        <v>108</v>
      </c>
      <c r="B112" s="538" t="s">
        <v>3484</v>
      </c>
      <c r="C112" s="534">
        <v>69803</v>
      </c>
      <c r="D112" s="535" t="s">
        <v>796</v>
      </c>
      <c r="E112" s="342" t="s">
        <v>3485</v>
      </c>
      <c r="F112" s="57" t="s">
        <v>106</v>
      </c>
      <c r="G112" s="343">
        <f t="shared" si="4"/>
        <v>1</v>
      </c>
      <c r="H112" s="344" t="s">
        <v>108</v>
      </c>
      <c r="I112" s="206">
        <f t="shared" si="5"/>
        <v>1</v>
      </c>
      <c r="J112" s="206" t="e">
        <f>+IF(#REF!="Issued",1,IF(#REF!="Not Issued",2,"Nil"))</f>
        <v>#REF!</v>
      </c>
      <c r="K112" s="206" t="s">
        <v>3233</v>
      </c>
      <c r="L112" s="345"/>
      <c r="M112" s="57" t="s">
        <v>3234</v>
      </c>
    </row>
    <row r="113" spans="1:13" s="346" customFormat="1" ht="12.75" customHeight="1" x14ac:dyDescent="0.2">
      <c r="A113" s="341">
        <f t="shared" si="3"/>
        <v>109</v>
      </c>
      <c r="B113" s="538" t="s">
        <v>3488</v>
      </c>
      <c r="C113" s="534">
        <v>70731</v>
      </c>
      <c r="D113" s="535" t="s">
        <v>3489</v>
      </c>
      <c r="E113" s="342" t="s">
        <v>3490</v>
      </c>
      <c r="F113" s="57" t="s">
        <v>106</v>
      </c>
      <c r="G113" s="343">
        <f t="shared" si="4"/>
        <v>1</v>
      </c>
      <c r="H113" s="344" t="s">
        <v>108</v>
      </c>
      <c r="I113" s="206">
        <f t="shared" si="5"/>
        <v>1</v>
      </c>
      <c r="J113" s="206" t="e">
        <f>+IF(#REF!="Issued",1,IF(#REF!="Not Issued",2,"Nil"))</f>
        <v>#REF!</v>
      </c>
      <c r="K113" s="206" t="s">
        <v>3237</v>
      </c>
      <c r="L113" s="345"/>
      <c r="M113" s="57" t="s">
        <v>3238</v>
      </c>
    </row>
    <row r="114" spans="1:13" s="346" customFormat="1" ht="12.75" customHeight="1" x14ac:dyDescent="0.2">
      <c r="A114" s="341">
        <f t="shared" si="3"/>
        <v>110</v>
      </c>
      <c r="B114" s="538" t="s">
        <v>3493</v>
      </c>
      <c r="C114" s="534">
        <v>69804</v>
      </c>
      <c r="D114" s="535" t="s">
        <v>3494</v>
      </c>
      <c r="E114" s="342" t="s">
        <v>3495</v>
      </c>
      <c r="F114" s="57" t="s">
        <v>106</v>
      </c>
      <c r="G114" s="343">
        <f t="shared" si="4"/>
        <v>1</v>
      </c>
      <c r="H114" s="344" t="s">
        <v>108</v>
      </c>
      <c r="I114" s="206">
        <f t="shared" si="5"/>
        <v>1</v>
      </c>
      <c r="J114" s="206" t="e">
        <f>+IF(#REF!="Issued",1,IF(#REF!="Not Issued",2,"Nil"))</f>
        <v>#REF!</v>
      </c>
      <c r="K114" s="206" t="s">
        <v>3242</v>
      </c>
      <c r="L114" s="345"/>
      <c r="M114" s="57" t="s">
        <v>3243</v>
      </c>
    </row>
    <row r="115" spans="1:13" s="346" customFormat="1" ht="12.75" customHeight="1" x14ac:dyDescent="0.2">
      <c r="A115" s="341">
        <f t="shared" si="3"/>
        <v>111</v>
      </c>
      <c r="B115" s="538" t="s">
        <v>3503</v>
      </c>
      <c r="C115" s="534">
        <v>69640</v>
      </c>
      <c r="D115" s="535" t="s">
        <v>3504</v>
      </c>
      <c r="E115" s="342" t="s">
        <v>3505</v>
      </c>
      <c r="F115" s="57" t="s">
        <v>106</v>
      </c>
      <c r="G115" s="343">
        <f t="shared" si="4"/>
        <v>1</v>
      </c>
      <c r="H115" s="344" t="s">
        <v>108</v>
      </c>
      <c r="I115" s="206">
        <f t="shared" si="5"/>
        <v>1</v>
      </c>
      <c r="J115" s="206" t="e">
        <f>+IF(#REF!="Issued",1,IF(#REF!="Not Issued",2,"Nil"))</f>
        <v>#REF!</v>
      </c>
      <c r="K115" s="206" t="s">
        <v>3247</v>
      </c>
      <c r="L115" s="345"/>
      <c r="M115" s="57" t="s">
        <v>3248</v>
      </c>
    </row>
    <row r="116" spans="1:13" s="346" customFormat="1" ht="12.75" customHeight="1" x14ac:dyDescent="0.2">
      <c r="A116" s="341">
        <f t="shared" si="3"/>
        <v>112</v>
      </c>
      <c r="B116" s="538" t="s">
        <v>3523</v>
      </c>
      <c r="C116" s="534">
        <v>69740</v>
      </c>
      <c r="D116" s="535" t="s">
        <v>1969</v>
      </c>
      <c r="E116" s="342" t="s">
        <v>3524</v>
      </c>
      <c r="F116" s="57" t="s">
        <v>106</v>
      </c>
      <c r="G116" s="343">
        <f t="shared" si="4"/>
        <v>1</v>
      </c>
      <c r="H116" s="344" t="s">
        <v>108</v>
      </c>
      <c r="I116" s="206">
        <f t="shared" si="5"/>
        <v>1</v>
      </c>
      <c r="J116" s="206" t="e">
        <f>+IF(#REF!="Issued",1,IF(#REF!="Not Issued",2,"Nil"))</f>
        <v>#REF!</v>
      </c>
      <c r="K116" s="206" t="s">
        <v>3252</v>
      </c>
      <c r="L116" s="345"/>
      <c r="M116" s="57" t="s">
        <v>3253</v>
      </c>
    </row>
    <row r="117" spans="1:13" s="346" customFormat="1" ht="12.75" customHeight="1" x14ac:dyDescent="0.2">
      <c r="A117" s="341">
        <f t="shared" si="3"/>
        <v>113</v>
      </c>
      <c r="B117" s="538" t="s">
        <v>3539</v>
      </c>
      <c r="C117" s="534">
        <v>69806</v>
      </c>
      <c r="D117" s="535" t="s">
        <v>3540</v>
      </c>
      <c r="E117" s="342" t="s">
        <v>3541</v>
      </c>
      <c r="F117" s="57" t="s">
        <v>106</v>
      </c>
      <c r="G117" s="343">
        <f t="shared" si="4"/>
        <v>1</v>
      </c>
      <c r="H117" s="344" t="s">
        <v>108</v>
      </c>
      <c r="I117" s="206">
        <f t="shared" si="5"/>
        <v>1</v>
      </c>
      <c r="J117" s="206" t="e">
        <f>+IF(#REF!="Issued",1,IF(#REF!="Not Issued",2,"Nil"))</f>
        <v>#REF!</v>
      </c>
      <c r="K117" s="206" t="s">
        <v>3256</v>
      </c>
      <c r="L117" s="345"/>
      <c r="M117" s="57" t="s">
        <v>3257</v>
      </c>
    </row>
    <row r="118" spans="1:13" s="346" customFormat="1" ht="12.75" customHeight="1" x14ac:dyDescent="0.2">
      <c r="A118" s="341">
        <f t="shared" si="3"/>
        <v>114</v>
      </c>
      <c r="B118" s="538" t="s">
        <v>3548</v>
      </c>
      <c r="C118" s="534">
        <v>69807</v>
      </c>
      <c r="D118" s="535" t="s">
        <v>3549</v>
      </c>
      <c r="E118" s="342" t="s">
        <v>3550</v>
      </c>
      <c r="F118" s="57" t="s">
        <v>102</v>
      </c>
      <c r="G118" s="343">
        <f t="shared" si="4"/>
        <v>2</v>
      </c>
      <c r="H118" s="344" t="s">
        <v>108</v>
      </c>
      <c r="I118" s="206">
        <f t="shared" si="5"/>
        <v>1</v>
      </c>
      <c r="J118" s="206" t="e">
        <f>+IF(#REF!="Issued",1,IF(#REF!="Not Issued",2,"Nil"))</f>
        <v>#REF!</v>
      </c>
      <c r="K118" s="206" t="s">
        <v>3260</v>
      </c>
      <c r="L118" s="345"/>
      <c r="M118" s="57" t="s">
        <v>3261</v>
      </c>
    </row>
    <row r="119" spans="1:13" s="346" customFormat="1" ht="12.75" customHeight="1" x14ac:dyDescent="0.2">
      <c r="A119" s="341">
        <f t="shared" si="3"/>
        <v>115</v>
      </c>
      <c r="B119" s="538" t="s">
        <v>3558</v>
      </c>
      <c r="C119" s="534">
        <v>69645</v>
      </c>
      <c r="D119" s="535" t="s">
        <v>3559</v>
      </c>
      <c r="E119" s="342" t="s">
        <v>3560</v>
      </c>
      <c r="F119" s="57" t="s">
        <v>106</v>
      </c>
      <c r="G119" s="343">
        <f t="shared" si="4"/>
        <v>1</v>
      </c>
      <c r="H119" s="344" t="s">
        <v>108</v>
      </c>
      <c r="I119" s="206">
        <f t="shared" si="5"/>
        <v>1</v>
      </c>
      <c r="J119" s="206" t="e">
        <f>+IF(#REF!="Issued",1,IF(#REF!="Not Issued",2,"Nil"))</f>
        <v>#REF!</v>
      </c>
      <c r="K119" s="206" t="s">
        <v>3264</v>
      </c>
      <c r="L119" s="345"/>
      <c r="M119" s="57" t="s">
        <v>3265</v>
      </c>
    </row>
    <row r="120" spans="1:13" s="346" customFormat="1" ht="12.75" customHeight="1" x14ac:dyDescent="0.2">
      <c r="A120" s="341">
        <f t="shared" si="3"/>
        <v>116</v>
      </c>
      <c r="B120" s="538" t="s">
        <v>3563</v>
      </c>
      <c r="C120" s="534">
        <v>69646</v>
      </c>
      <c r="D120" s="535" t="s">
        <v>3564</v>
      </c>
      <c r="E120" s="342" t="s">
        <v>3560</v>
      </c>
      <c r="F120" s="57" t="s">
        <v>102</v>
      </c>
      <c r="G120" s="343">
        <f t="shared" si="4"/>
        <v>2</v>
      </c>
      <c r="H120" s="344" t="s">
        <v>108</v>
      </c>
      <c r="I120" s="206">
        <f t="shared" si="5"/>
        <v>1</v>
      </c>
      <c r="J120" s="206" t="e">
        <f>+IF(#REF!="Issued",1,IF(#REF!="Not Issued",2,"Nil"))</f>
        <v>#REF!</v>
      </c>
      <c r="K120" s="206" t="s">
        <v>3269</v>
      </c>
      <c r="L120" s="345"/>
      <c r="M120" s="57" t="s">
        <v>3270</v>
      </c>
    </row>
    <row r="121" spans="1:13" s="346" customFormat="1" ht="12.75" customHeight="1" x14ac:dyDescent="0.2">
      <c r="A121" s="341">
        <f t="shared" si="3"/>
        <v>117</v>
      </c>
      <c r="B121" s="538" t="s">
        <v>3567</v>
      </c>
      <c r="C121" s="534">
        <v>69647</v>
      </c>
      <c r="D121" s="535" t="s">
        <v>3568</v>
      </c>
      <c r="E121" s="342" t="s">
        <v>2516</v>
      </c>
      <c r="F121" s="57" t="s">
        <v>102</v>
      </c>
      <c r="G121" s="343">
        <f t="shared" si="4"/>
        <v>2</v>
      </c>
      <c r="H121" s="344" t="s">
        <v>108</v>
      </c>
      <c r="I121" s="206">
        <f t="shared" si="5"/>
        <v>1</v>
      </c>
      <c r="J121" s="206" t="e">
        <f>+IF(#REF!="Issued",1,IF(#REF!="Not Issued",2,"Nil"))</f>
        <v>#REF!</v>
      </c>
      <c r="K121" s="206" t="s">
        <v>3274</v>
      </c>
      <c r="L121" s="345"/>
      <c r="M121" s="57" t="s">
        <v>3275</v>
      </c>
    </row>
    <row r="122" spans="1:13" s="346" customFormat="1" ht="12.75" customHeight="1" x14ac:dyDescent="0.2">
      <c r="A122" s="341">
        <f t="shared" si="3"/>
        <v>118</v>
      </c>
      <c r="B122" s="538" t="s">
        <v>3591</v>
      </c>
      <c r="C122" s="534">
        <v>69723</v>
      </c>
      <c r="D122" s="535" t="s">
        <v>3592</v>
      </c>
      <c r="E122" s="342" t="s">
        <v>1842</v>
      </c>
      <c r="F122" s="57" t="s">
        <v>102</v>
      </c>
      <c r="G122" s="343">
        <f t="shared" si="4"/>
        <v>2</v>
      </c>
      <c r="H122" s="344" t="s">
        <v>108</v>
      </c>
      <c r="I122" s="206">
        <f t="shared" si="5"/>
        <v>1</v>
      </c>
      <c r="J122" s="206" t="e">
        <f>+IF(#REF!="Issued",1,IF(#REF!="Not Issued",2,"Nil"))</f>
        <v>#REF!</v>
      </c>
      <c r="K122" s="206" t="s">
        <v>3278</v>
      </c>
      <c r="L122" s="345"/>
      <c r="M122" s="57" t="s">
        <v>3279</v>
      </c>
    </row>
    <row r="123" spans="1:13" s="346" customFormat="1" ht="12.75" customHeight="1" x14ac:dyDescent="0.2">
      <c r="A123" s="341">
        <f t="shared" si="3"/>
        <v>119</v>
      </c>
      <c r="B123" s="538" t="s">
        <v>3600</v>
      </c>
      <c r="C123" s="534">
        <v>69812</v>
      </c>
      <c r="D123" s="535" t="s">
        <v>3601</v>
      </c>
      <c r="E123" s="342" t="s">
        <v>3602</v>
      </c>
      <c r="F123" s="57" t="s">
        <v>102</v>
      </c>
      <c r="G123" s="343">
        <f t="shared" si="4"/>
        <v>2</v>
      </c>
      <c r="H123" s="344" t="s">
        <v>108</v>
      </c>
      <c r="I123" s="206">
        <f t="shared" si="5"/>
        <v>1</v>
      </c>
      <c r="J123" s="206" t="e">
        <f>+IF(#REF!="Issued",1,IF(#REF!="Not Issued",2,"Nil"))</f>
        <v>#REF!</v>
      </c>
      <c r="K123" s="206" t="s">
        <v>3283</v>
      </c>
      <c r="L123" s="345"/>
      <c r="M123" s="57" t="s">
        <v>3284</v>
      </c>
    </row>
    <row r="124" spans="1:13" s="346" customFormat="1" ht="12.75" customHeight="1" x14ac:dyDescent="0.2">
      <c r="A124" s="341">
        <f t="shared" si="3"/>
        <v>120</v>
      </c>
      <c r="B124" s="538" t="s">
        <v>3605</v>
      </c>
      <c r="C124" s="534">
        <v>69649</v>
      </c>
      <c r="D124" s="535" t="s">
        <v>2541</v>
      </c>
      <c r="E124" s="342" t="s">
        <v>3606</v>
      </c>
      <c r="F124" s="57" t="s">
        <v>106</v>
      </c>
      <c r="G124" s="343">
        <f t="shared" si="4"/>
        <v>1</v>
      </c>
      <c r="H124" s="344" t="s">
        <v>108</v>
      </c>
      <c r="I124" s="206">
        <f t="shared" si="5"/>
        <v>1</v>
      </c>
      <c r="J124" s="206" t="e">
        <f>+IF(#REF!="Issued",1,IF(#REF!="Not Issued",2,"Nil"))</f>
        <v>#REF!</v>
      </c>
      <c r="K124" s="206" t="s">
        <v>3288</v>
      </c>
      <c r="L124" s="345"/>
      <c r="M124" s="57" t="s">
        <v>3289</v>
      </c>
    </row>
    <row r="125" spans="1:13" s="346" customFormat="1" ht="12.75" customHeight="1" x14ac:dyDescent="0.2">
      <c r="A125" s="341">
        <f t="shared" si="3"/>
        <v>121</v>
      </c>
      <c r="B125" s="538" t="s">
        <v>3609</v>
      </c>
      <c r="C125" s="534">
        <v>69650</v>
      </c>
      <c r="D125" s="535" t="s">
        <v>3610</v>
      </c>
      <c r="E125" s="342" t="s">
        <v>3611</v>
      </c>
      <c r="F125" s="57" t="s">
        <v>106</v>
      </c>
      <c r="G125" s="343">
        <f t="shared" si="4"/>
        <v>1</v>
      </c>
      <c r="H125" s="344" t="s">
        <v>108</v>
      </c>
      <c r="I125" s="206">
        <f t="shared" si="5"/>
        <v>1</v>
      </c>
      <c r="J125" s="206" t="e">
        <f>+IF(#REF!="Issued",1,IF(#REF!="Not Issued",2,"Nil"))</f>
        <v>#REF!</v>
      </c>
      <c r="K125" s="206" t="s">
        <v>3293</v>
      </c>
      <c r="L125" s="345"/>
      <c r="M125" s="57" t="s">
        <v>3294</v>
      </c>
    </row>
    <row r="126" spans="1:13" s="346" customFormat="1" ht="12.75" customHeight="1" x14ac:dyDescent="0.2">
      <c r="A126" s="341">
        <f t="shared" si="3"/>
        <v>122</v>
      </c>
      <c r="B126" s="538" t="s">
        <v>3619</v>
      </c>
      <c r="C126" s="534">
        <v>69813</v>
      </c>
      <c r="D126" s="535" t="s">
        <v>3620</v>
      </c>
      <c r="E126" s="342" t="s">
        <v>3621</v>
      </c>
      <c r="F126" s="57" t="s">
        <v>102</v>
      </c>
      <c r="G126" s="343">
        <f t="shared" si="4"/>
        <v>2</v>
      </c>
      <c r="H126" s="344" t="s">
        <v>108</v>
      </c>
      <c r="I126" s="206">
        <f t="shared" si="5"/>
        <v>1</v>
      </c>
      <c r="J126" s="206" t="e">
        <f>+IF(#REF!="Issued",1,IF(#REF!="Not Issued",2,"Nil"))</f>
        <v>#REF!</v>
      </c>
      <c r="K126" s="206" t="s">
        <v>3297</v>
      </c>
      <c r="L126" s="345"/>
      <c r="M126" s="57" t="s">
        <v>3298</v>
      </c>
    </row>
    <row r="127" spans="1:13" s="346" customFormat="1" ht="12.75" customHeight="1" x14ac:dyDescent="0.2">
      <c r="A127" s="341">
        <f t="shared" si="3"/>
        <v>123</v>
      </c>
      <c r="B127" s="538" t="s">
        <v>3624</v>
      </c>
      <c r="C127" s="534">
        <v>69741</v>
      </c>
      <c r="D127" s="535" t="s">
        <v>3625</v>
      </c>
      <c r="E127" s="342" t="s">
        <v>3626</v>
      </c>
      <c r="F127" s="57" t="s">
        <v>102</v>
      </c>
      <c r="G127" s="343">
        <f t="shared" si="4"/>
        <v>2</v>
      </c>
      <c r="H127" s="344" t="s">
        <v>108</v>
      </c>
      <c r="I127" s="206">
        <f t="shared" si="5"/>
        <v>1</v>
      </c>
      <c r="J127" s="206" t="e">
        <f>+IF(#REF!="Issued",1,IF(#REF!="Not Issued",2,"Nil"))</f>
        <v>#REF!</v>
      </c>
      <c r="K127" s="206" t="s">
        <v>3302</v>
      </c>
      <c r="L127" s="345"/>
      <c r="M127" s="57" t="s">
        <v>3303</v>
      </c>
    </row>
    <row r="128" spans="1:13" s="346" customFormat="1" ht="12.75" customHeight="1" x14ac:dyDescent="0.2">
      <c r="A128" s="341">
        <f t="shared" si="3"/>
        <v>124</v>
      </c>
      <c r="B128" s="538" t="s">
        <v>3629</v>
      </c>
      <c r="C128" s="534">
        <v>69652</v>
      </c>
      <c r="D128" s="535" t="s">
        <v>3630</v>
      </c>
      <c r="E128" s="342" t="s">
        <v>3631</v>
      </c>
      <c r="F128" s="57" t="s">
        <v>106</v>
      </c>
      <c r="G128" s="343">
        <f t="shared" si="4"/>
        <v>1</v>
      </c>
      <c r="H128" s="344" t="s">
        <v>108</v>
      </c>
      <c r="I128" s="206">
        <f t="shared" si="5"/>
        <v>1</v>
      </c>
      <c r="J128" s="206" t="e">
        <f>+IF(#REF!="Issued",1,IF(#REF!="Not Issued",2,"Nil"))</f>
        <v>#REF!</v>
      </c>
      <c r="K128" s="206" t="s">
        <v>3307</v>
      </c>
      <c r="L128" s="345"/>
      <c r="M128" s="57" t="s">
        <v>3308</v>
      </c>
    </row>
    <row r="129" spans="1:13" s="346" customFormat="1" ht="12.75" customHeight="1" x14ac:dyDescent="0.2">
      <c r="A129" s="341">
        <f t="shared" si="3"/>
        <v>125</v>
      </c>
      <c r="B129" s="538" t="s">
        <v>3634</v>
      </c>
      <c r="C129" s="534">
        <v>69711</v>
      </c>
      <c r="D129" s="535" t="s">
        <v>3635</v>
      </c>
      <c r="E129" s="342" t="s">
        <v>3636</v>
      </c>
      <c r="F129" s="57" t="s">
        <v>102</v>
      </c>
      <c r="G129" s="343">
        <f t="shared" si="4"/>
        <v>2</v>
      </c>
      <c r="H129" s="344" t="s">
        <v>108</v>
      </c>
      <c r="I129" s="206">
        <f t="shared" si="5"/>
        <v>1</v>
      </c>
      <c r="J129" s="206" t="e">
        <f>+IF(#REF!="Issued",1,IF(#REF!="Not Issued",2,"Nil"))</f>
        <v>#REF!</v>
      </c>
      <c r="K129" s="206" t="s">
        <v>3312</v>
      </c>
      <c r="L129" s="345"/>
      <c r="M129" s="57" t="s">
        <v>3313</v>
      </c>
    </row>
    <row r="130" spans="1:13" s="346" customFormat="1" ht="12.75" customHeight="1" x14ac:dyDescent="0.2">
      <c r="A130" s="341">
        <f t="shared" si="3"/>
        <v>126</v>
      </c>
      <c r="B130" s="538" t="s">
        <v>3639</v>
      </c>
      <c r="C130" s="534">
        <v>69814</v>
      </c>
      <c r="D130" s="535" t="s">
        <v>3640</v>
      </c>
      <c r="E130" s="342" t="s">
        <v>3641</v>
      </c>
      <c r="F130" s="57" t="s">
        <v>102</v>
      </c>
      <c r="G130" s="343">
        <f t="shared" si="4"/>
        <v>2</v>
      </c>
      <c r="H130" s="344" t="s">
        <v>108</v>
      </c>
      <c r="I130" s="206">
        <f t="shared" si="5"/>
        <v>1</v>
      </c>
      <c r="J130" s="206" t="e">
        <f>+IF(#REF!="Issued",1,IF(#REF!="Not Issued",2,"Nil"))</f>
        <v>#REF!</v>
      </c>
      <c r="K130" s="206" t="s">
        <v>3317</v>
      </c>
      <c r="L130" s="345"/>
      <c r="M130" s="57" t="s">
        <v>3318</v>
      </c>
    </row>
    <row r="131" spans="1:13" s="346" customFormat="1" ht="12.75" customHeight="1" x14ac:dyDescent="0.2">
      <c r="A131" s="341">
        <f t="shared" si="3"/>
        <v>127</v>
      </c>
      <c r="B131" s="538" t="s">
        <v>3644</v>
      </c>
      <c r="C131" s="534">
        <v>69815</v>
      </c>
      <c r="D131" s="535" t="s">
        <v>3645</v>
      </c>
      <c r="E131" s="342" t="s">
        <v>1051</v>
      </c>
      <c r="F131" s="57" t="s">
        <v>102</v>
      </c>
      <c r="G131" s="343">
        <f t="shared" si="4"/>
        <v>2</v>
      </c>
      <c r="H131" s="344" t="s">
        <v>108</v>
      </c>
      <c r="I131" s="206">
        <f t="shared" si="5"/>
        <v>1</v>
      </c>
      <c r="J131" s="206" t="e">
        <f>+IF(#REF!="Issued",1,IF(#REF!="Not Issued",2,"Nil"))</f>
        <v>#REF!</v>
      </c>
      <c r="K131" s="206" t="s">
        <v>3322</v>
      </c>
      <c r="L131" s="345"/>
      <c r="M131" s="57" t="s">
        <v>3323</v>
      </c>
    </row>
    <row r="132" spans="1:13" s="346" customFormat="1" ht="12.75" customHeight="1" x14ac:dyDescent="0.2">
      <c r="A132" s="341">
        <f t="shared" si="3"/>
        <v>128</v>
      </c>
      <c r="B132" s="538" t="s">
        <v>3648</v>
      </c>
      <c r="C132" s="534">
        <v>69653</v>
      </c>
      <c r="D132" s="535" t="s">
        <v>3649</v>
      </c>
      <c r="E132" s="342" t="s">
        <v>3650</v>
      </c>
      <c r="F132" s="57" t="s">
        <v>106</v>
      </c>
      <c r="G132" s="343">
        <f t="shared" si="4"/>
        <v>1</v>
      </c>
      <c r="H132" s="344" t="s">
        <v>108</v>
      </c>
      <c r="I132" s="206">
        <f t="shared" si="5"/>
        <v>1</v>
      </c>
      <c r="J132" s="206" t="e">
        <f>+IF(#REF!="Issued",1,IF(#REF!="Not Issued",2,"Nil"))</f>
        <v>#REF!</v>
      </c>
      <c r="K132" s="206" t="s">
        <v>3327</v>
      </c>
      <c r="L132" s="345"/>
      <c r="M132" s="57" t="s">
        <v>3328</v>
      </c>
    </row>
    <row r="133" spans="1:13" s="346" customFormat="1" ht="12.75" customHeight="1" x14ac:dyDescent="0.2">
      <c r="A133" s="341">
        <f t="shared" ref="A133:A196" si="6">+A132+1</f>
        <v>129</v>
      </c>
      <c r="B133" s="538" t="s">
        <v>3658</v>
      </c>
      <c r="C133" s="534">
        <v>69654</v>
      </c>
      <c r="D133" s="535" t="s">
        <v>3659</v>
      </c>
      <c r="E133" s="342" t="s">
        <v>3660</v>
      </c>
      <c r="F133" s="57" t="s">
        <v>102</v>
      </c>
      <c r="G133" s="343">
        <f t="shared" ref="G133:G196" si="7">+IF(F133="M",1,IF(F133="f",2,IF(F133="Civ",3,"Error")))</f>
        <v>2</v>
      </c>
      <c r="H133" s="344" t="s">
        <v>108</v>
      </c>
      <c r="I133" s="206">
        <f t="shared" ref="I133:I196" si="8">+IF(H133="Incomplete",5,IF(H133="Complete",1,IF(H133="Incomplete",2,IF(H133="Left",3,IF(H133="Dropped",4,"Error")))))</f>
        <v>1</v>
      </c>
      <c r="J133" s="206" t="e">
        <f>+IF(#REF!="Issued",1,IF(#REF!="Not Issued",2,"Nil"))</f>
        <v>#REF!</v>
      </c>
      <c r="K133" s="206" t="s">
        <v>3332</v>
      </c>
      <c r="L133" s="345"/>
      <c r="M133" s="57" t="s">
        <v>3333</v>
      </c>
    </row>
    <row r="134" spans="1:13" s="346" customFormat="1" ht="12.75" customHeight="1" x14ac:dyDescent="0.2">
      <c r="A134" s="341">
        <f t="shared" si="6"/>
        <v>130</v>
      </c>
      <c r="B134" s="538" t="s">
        <v>3663</v>
      </c>
      <c r="C134" s="534">
        <v>69655</v>
      </c>
      <c r="D134" s="535" t="s">
        <v>3664</v>
      </c>
      <c r="E134" s="342" t="s">
        <v>3665</v>
      </c>
      <c r="F134" s="57" t="s">
        <v>102</v>
      </c>
      <c r="G134" s="343">
        <f t="shared" si="7"/>
        <v>2</v>
      </c>
      <c r="H134" s="344" t="s">
        <v>108</v>
      </c>
      <c r="I134" s="206">
        <f t="shared" si="8"/>
        <v>1</v>
      </c>
      <c r="J134" s="206" t="e">
        <f>+IF(#REF!="Issued",1,IF(#REF!="Not Issued",2,"Nil"))</f>
        <v>#REF!</v>
      </c>
      <c r="K134" s="206" t="s">
        <v>3336</v>
      </c>
      <c r="L134" s="345"/>
      <c r="M134" s="57" t="s">
        <v>3337</v>
      </c>
    </row>
    <row r="135" spans="1:13" s="346" customFormat="1" ht="12.75" customHeight="1" x14ac:dyDescent="0.2">
      <c r="A135" s="341">
        <f t="shared" si="6"/>
        <v>131</v>
      </c>
      <c r="B135" s="538" t="s">
        <v>3673</v>
      </c>
      <c r="C135" s="534">
        <v>69656</v>
      </c>
      <c r="D135" s="535" t="s">
        <v>3674</v>
      </c>
      <c r="E135" s="342" t="s">
        <v>3675</v>
      </c>
      <c r="F135" s="57" t="s">
        <v>106</v>
      </c>
      <c r="G135" s="343">
        <f t="shared" si="7"/>
        <v>1</v>
      </c>
      <c r="H135" s="344" t="s">
        <v>108</v>
      </c>
      <c r="I135" s="206">
        <f t="shared" si="8"/>
        <v>1</v>
      </c>
      <c r="J135" s="206" t="e">
        <f>+IF(#REF!="Issued",1,IF(#REF!="Not Issued",2,"Nil"))</f>
        <v>#REF!</v>
      </c>
      <c r="K135" s="206" t="s">
        <v>3341</v>
      </c>
      <c r="L135" s="345"/>
      <c r="M135" s="57" t="s">
        <v>3342</v>
      </c>
    </row>
    <row r="136" spans="1:13" s="346" customFormat="1" ht="12.75" customHeight="1" x14ac:dyDescent="0.2">
      <c r="A136" s="341">
        <f t="shared" si="6"/>
        <v>132</v>
      </c>
      <c r="B136" s="538" t="s">
        <v>3678</v>
      </c>
      <c r="C136" s="534">
        <v>69734</v>
      </c>
      <c r="D136" s="535" t="s">
        <v>3679</v>
      </c>
      <c r="E136" s="342" t="s">
        <v>3655</v>
      </c>
      <c r="F136" s="57" t="s">
        <v>102</v>
      </c>
      <c r="G136" s="343">
        <f t="shared" si="7"/>
        <v>2</v>
      </c>
      <c r="H136" s="344" t="s">
        <v>108</v>
      </c>
      <c r="I136" s="206">
        <f t="shared" si="8"/>
        <v>1</v>
      </c>
      <c r="J136" s="206" t="e">
        <f>+IF(#REF!="Issued",1,IF(#REF!="Not Issued",2,"Nil"))</f>
        <v>#REF!</v>
      </c>
      <c r="K136" s="206" t="s">
        <v>3346</v>
      </c>
      <c r="L136" s="345"/>
      <c r="M136" s="57" t="s">
        <v>3347</v>
      </c>
    </row>
    <row r="137" spans="1:13" s="346" customFormat="1" ht="12.75" customHeight="1" x14ac:dyDescent="0.2">
      <c r="A137" s="341">
        <f t="shared" si="6"/>
        <v>133</v>
      </c>
      <c r="B137" s="538" t="s">
        <v>3692</v>
      </c>
      <c r="C137" s="534">
        <v>69817</v>
      </c>
      <c r="D137" s="535" t="s">
        <v>3693</v>
      </c>
      <c r="E137" s="342" t="s">
        <v>3694</v>
      </c>
      <c r="F137" s="57" t="s">
        <v>102</v>
      </c>
      <c r="G137" s="343">
        <f t="shared" si="7"/>
        <v>2</v>
      </c>
      <c r="H137" s="344" t="s">
        <v>108</v>
      </c>
      <c r="I137" s="206">
        <f t="shared" si="8"/>
        <v>1</v>
      </c>
      <c r="J137" s="206" t="e">
        <f>+IF(#REF!="Issued",1,IF(#REF!="Not Issued",2,"Nil"))</f>
        <v>#REF!</v>
      </c>
      <c r="K137" s="206" t="s">
        <v>3351</v>
      </c>
      <c r="L137" s="345"/>
      <c r="M137" s="57" t="s">
        <v>3352</v>
      </c>
    </row>
    <row r="138" spans="1:13" s="346" customFormat="1" ht="12.75" customHeight="1" x14ac:dyDescent="0.2">
      <c r="A138" s="341">
        <f t="shared" si="6"/>
        <v>134</v>
      </c>
      <c r="B138" s="538" t="s">
        <v>3720</v>
      </c>
      <c r="C138" s="534">
        <v>69660</v>
      </c>
      <c r="D138" s="535" t="s">
        <v>3721</v>
      </c>
      <c r="E138" s="342" t="s">
        <v>3722</v>
      </c>
      <c r="F138" s="57" t="s">
        <v>106</v>
      </c>
      <c r="G138" s="343">
        <f t="shared" si="7"/>
        <v>1</v>
      </c>
      <c r="H138" s="344" t="s">
        <v>108</v>
      </c>
      <c r="I138" s="206">
        <f t="shared" si="8"/>
        <v>1</v>
      </c>
      <c r="J138" s="206" t="e">
        <f>+IF(#REF!="Issued",1,IF(#REF!="Not Issued",2,"Nil"))</f>
        <v>#REF!</v>
      </c>
      <c r="K138" s="206" t="s">
        <v>3355</v>
      </c>
      <c r="L138" s="345"/>
      <c r="M138" s="57" t="s">
        <v>3356</v>
      </c>
    </row>
    <row r="139" spans="1:13" s="346" customFormat="1" ht="12.75" customHeight="1" x14ac:dyDescent="0.2">
      <c r="A139" s="341">
        <f t="shared" si="6"/>
        <v>135</v>
      </c>
      <c r="B139" s="538" t="s">
        <v>3729</v>
      </c>
      <c r="C139" s="534">
        <v>69819</v>
      </c>
      <c r="D139" s="535" t="s">
        <v>3730</v>
      </c>
      <c r="E139" s="342" t="s">
        <v>3731</v>
      </c>
      <c r="F139" s="57" t="s">
        <v>102</v>
      </c>
      <c r="G139" s="343">
        <f t="shared" si="7"/>
        <v>2</v>
      </c>
      <c r="H139" s="344" t="s">
        <v>108</v>
      </c>
      <c r="I139" s="206">
        <f t="shared" si="8"/>
        <v>1</v>
      </c>
      <c r="J139" s="206" t="e">
        <f>+IF(#REF!="Issued",1,IF(#REF!="Not Issued",2,"Nil"))</f>
        <v>#REF!</v>
      </c>
      <c r="K139" s="206" t="s">
        <v>3360</v>
      </c>
      <c r="L139" s="345"/>
      <c r="M139" s="57" t="s">
        <v>3361</v>
      </c>
    </row>
    <row r="140" spans="1:13" s="346" customFormat="1" ht="12.75" customHeight="1" x14ac:dyDescent="0.2">
      <c r="A140" s="341">
        <f t="shared" si="6"/>
        <v>136</v>
      </c>
      <c r="B140" s="538" t="s">
        <v>3734</v>
      </c>
      <c r="C140" s="534">
        <v>69662</v>
      </c>
      <c r="D140" s="535" t="s">
        <v>3735</v>
      </c>
      <c r="E140" s="342" t="s">
        <v>3736</v>
      </c>
      <c r="F140" s="57" t="s">
        <v>106</v>
      </c>
      <c r="G140" s="343">
        <f t="shared" si="7"/>
        <v>1</v>
      </c>
      <c r="H140" s="344" t="s">
        <v>108</v>
      </c>
      <c r="I140" s="206">
        <f t="shared" si="8"/>
        <v>1</v>
      </c>
      <c r="J140" s="206" t="e">
        <f>+IF(#REF!="Issued",1,IF(#REF!="Not Issued",2,"Nil"))</f>
        <v>#REF!</v>
      </c>
      <c r="K140" s="206" t="s">
        <v>3364</v>
      </c>
      <c r="L140" s="345"/>
      <c r="M140" s="57" t="s">
        <v>3365</v>
      </c>
    </row>
    <row r="141" spans="1:13" s="346" customFormat="1" ht="12.75" customHeight="1" x14ac:dyDescent="0.2">
      <c r="A141" s="341">
        <f t="shared" si="6"/>
        <v>137</v>
      </c>
      <c r="B141" s="538" t="s">
        <v>3739</v>
      </c>
      <c r="C141" s="534">
        <v>69663</v>
      </c>
      <c r="D141" s="535" t="s">
        <v>1494</v>
      </c>
      <c r="E141" s="342" t="s">
        <v>3740</v>
      </c>
      <c r="F141" s="57" t="s">
        <v>102</v>
      </c>
      <c r="G141" s="343">
        <f t="shared" si="7"/>
        <v>2</v>
      </c>
      <c r="H141" s="344" t="s">
        <v>108</v>
      </c>
      <c r="I141" s="206">
        <f t="shared" si="8"/>
        <v>1</v>
      </c>
      <c r="J141" s="206" t="e">
        <f>+IF(#REF!="Issued",1,IF(#REF!="Not Issued",2,"Nil"))</f>
        <v>#REF!</v>
      </c>
      <c r="K141" s="206" t="s">
        <v>3369</v>
      </c>
      <c r="L141" s="345"/>
      <c r="M141" s="57" t="s">
        <v>3370</v>
      </c>
    </row>
    <row r="142" spans="1:13" s="346" customFormat="1" ht="12.75" customHeight="1" x14ac:dyDescent="0.2">
      <c r="A142" s="341">
        <f t="shared" si="6"/>
        <v>138</v>
      </c>
      <c r="B142" s="538" t="s">
        <v>3742</v>
      </c>
      <c r="C142" s="534">
        <v>69664</v>
      </c>
      <c r="D142" s="535" t="s">
        <v>3743</v>
      </c>
      <c r="E142" s="342" t="s">
        <v>3744</v>
      </c>
      <c r="F142" s="57" t="s">
        <v>102</v>
      </c>
      <c r="G142" s="343">
        <f t="shared" si="7"/>
        <v>2</v>
      </c>
      <c r="H142" s="344" t="s">
        <v>108</v>
      </c>
      <c r="I142" s="206">
        <f t="shared" si="8"/>
        <v>1</v>
      </c>
      <c r="J142" s="206" t="e">
        <f>+IF(#REF!="Issued",1,IF(#REF!="Not Issued",2,"Nil"))</f>
        <v>#REF!</v>
      </c>
      <c r="K142" s="206" t="s">
        <v>3374</v>
      </c>
      <c r="L142" s="345"/>
      <c r="M142" s="57" t="s">
        <v>3375</v>
      </c>
    </row>
    <row r="143" spans="1:13" s="346" customFormat="1" ht="12.75" customHeight="1" x14ac:dyDescent="0.2">
      <c r="A143" s="341">
        <f t="shared" si="6"/>
        <v>139</v>
      </c>
      <c r="B143" s="538" t="s">
        <v>3760</v>
      </c>
      <c r="C143" s="534">
        <v>65077</v>
      </c>
      <c r="D143" s="535" t="s">
        <v>3761</v>
      </c>
      <c r="E143" s="342" t="s">
        <v>3762</v>
      </c>
      <c r="F143" s="57" t="s">
        <v>106</v>
      </c>
      <c r="G143" s="343">
        <f t="shared" si="7"/>
        <v>1</v>
      </c>
      <c r="H143" s="344" t="s">
        <v>108</v>
      </c>
      <c r="I143" s="206">
        <f t="shared" si="8"/>
        <v>1</v>
      </c>
      <c r="J143" s="206" t="e">
        <f>+IF(#REF!="Issued",1,IF(#REF!="Not Issued",2,"Nil"))</f>
        <v>#REF!</v>
      </c>
      <c r="K143" s="206" t="s">
        <v>3379</v>
      </c>
      <c r="L143" s="345"/>
      <c r="M143" s="57" t="s">
        <v>3380</v>
      </c>
    </row>
    <row r="144" spans="1:13" s="346" customFormat="1" ht="12.75" customHeight="1" x14ac:dyDescent="0.2">
      <c r="A144" s="341">
        <f t="shared" si="6"/>
        <v>140</v>
      </c>
      <c r="B144" s="538" t="s">
        <v>3772</v>
      </c>
      <c r="C144" s="534">
        <v>69667</v>
      </c>
      <c r="D144" s="535" t="s">
        <v>3773</v>
      </c>
      <c r="E144" s="342" t="s">
        <v>3149</v>
      </c>
      <c r="F144" s="57" t="s">
        <v>102</v>
      </c>
      <c r="G144" s="343">
        <f t="shared" si="7"/>
        <v>2</v>
      </c>
      <c r="H144" s="344" t="s">
        <v>108</v>
      </c>
      <c r="I144" s="206">
        <f t="shared" si="8"/>
        <v>1</v>
      </c>
      <c r="J144" s="206" t="e">
        <f>+IF(#REF!="Issued",1,IF(#REF!="Not Issued",2,"Nil"))</f>
        <v>#REF!</v>
      </c>
      <c r="K144" s="206" t="s">
        <v>3384</v>
      </c>
      <c r="L144" s="345"/>
      <c r="M144" s="57" t="s">
        <v>3385</v>
      </c>
    </row>
    <row r="145" spans="1:13" s="346" customFormat="1" ht="12.75" customHeight="1" x14ac:dyDescent="0.2">
      <c r="A145" s="341">
        <f t="shared" si="6"/>
        <v>141</v>
      </c>
      <c r="B145" s="538" t="s">
        <v>3775</v>
      </c>
      <c r="C145" s="534">
        <v>69823</v>
      </c>
      <c r="D145" s="535" t="s">
        <v>3776</v>
      </c>
      <c r="E145" s="342" t="s">
        <v>3777</v>
      </c>
      <c r="F145" s="57" t="s">
        <v>102</v>
      </c>
      <c r="G145" s="343">
        <f t="shared" si="7"/>
        <v>2</v>
      </c>
      <c r="H145" s="344" t="s">
        <v>108</v>
      </c>
      <c r="I145" s="206">
        <f t="shared" si="8"/>
        <v>1</v>
      </c>
      <c r="J145" s="206" t="e">
        <f>+IF(#REF!="Issued",1,IF(#REF!="Not Issued",2,"Nil"))</f>
        <v>#REF!</v>
      </c>
      <c r="K145" s="206" t="s">
        <v>3388</v>
      </c>
      <c r="L145" s="345"/>
      <c r="M145" s="57" t="s">
        <v>3389</v>
      </c>
    </row>
    <row r="146" spans="1:13" s="346" customFormat="1" ht="12.75" customHeight="1" x14ac:dyDescent="0.2">
      <c r="A146" s="341">
        <f t="shared" si="6"/>
        <v>142</v>
      </c>
      <c r="B146" s="538" t="s">
        <v>3783</v>
      </c>
      <c r="C146" s="534">
        <v>69824</v>
      </c>
      <c r="D146" s="535" t="s">
        <v>3784</v>
      </c>
      <c r="E146" s="342" t="s">
        <v>3785</v>
      </c>
      <c r="F146" s="57" t="s">
        <v>102</v>
      </c>
      <c r="G146" s="343">
        <f t="shared" si="7"/>
        <v>2</v>
      </c>
      <c r="H146" s="344" t="s">
        <v>108</v>
      </c>
      <c r="I146" s="206">
        <f t="shared" si="8"/>
        <v>1</v>
      </c>
      <c r="J146" s="206" t="e">
        <f>+IF(#REF!="Issued",1,IF(#REF!="Not Issued",2,"Nil"))</f>
        <v>#REF!</v>
      </c>
      <c r="K146" s="206" t="s">
        <v>3393</v>
      </c>
      <c r="L146" s="345"/>
      <c r="M146" s="57" t="s">
        <v>3394</v>
      </c>
    </row>
    <row r="147" spans="1:13" s="346" customFormat="1" ht="12.75" customHeight="1" x14ac:dyDescent="0.2">
      <c r="A147" s="341">
        <f t="shared" si="6"/>
        <v>143</v>
      </c>
      <c r="B147" s="538" t="s">
        <v>3787</v>
      </c>
      <c r="C147" s="534">
        <v>69825</v>
      </c>
      <c r="D147" s="535" t="s">
        <v>3788</v>
      </c>
      <c r="E147" s="342" t="s">
        <v>3789</v>
      </c>
      <c r="F147" s="57" t="s">
        <v>106</v>
      </c>
      <c r="G147" s="343">
        <f t="shared" si="7"/>
        <v>1</v>
      </c>
      <c r="H147" s="344" t="s">
        <v>108</v>
      </c>
      <c r="I147" s="206">
        <f t="shared" si="8"/>
        <v>1</v>
      </c>
      <c r="J147" s="206" t="e">
        <f>+IF(#REF!="Issued",1,IF(#REF!="Not Issued",2,"Nil"))</f>
        <v>#REF!</v>
      </c>
      <c r="K147" s="206" t="s">
        <v>3398</v>
      </c>
      <c r="L147" s="345"/>
      <c r="M147" s="57" t="s">
        <v>3399</v>
      </c>
    </row>
    <row r="148" spans="1:13" s="346" customFormat="1" ht="12.75" customHeight="1" x14ac:dyDescent="0.2">
      <c r="A148" s="341">
        <f t="shared" si="6"/>
        <v>144</v>
      </c>
      <c r="B148" s="538" t="s">
        <v>3791</v>
      </c>
      <c r="C148" s="534">
        <v>69668</v>
      </c>
      <c r="D148" s="535" t="s">
        <v>3792</v>
      </c>
      <c r="E148" s="342" t="s">
        <v>3793</v>
      </c>
      <c r="F148" s="57" t="s">
        <v>102</v>
      </c>
      <c r="G148" s="343">
        <f t="shared" si="7"/>
        <v>2</v>
      </c>
      <c r="H148" s="344" t="s">
        <v>108</v>
      </c>
      <c r="I148" s="206">
        <f t="shared" si="8"/>
        <v>1</v>
      </c>
      <c r="J148" s="206" t="e">
        <f>+IF(#REF!="Issued",1,IF(#REF!="Not Issued",2,"Nil"))</f>
        <v>#REF!</v>
      </c>
      <c r="K148" s="206" t="s">
        <v>3403</v>
      </c>
      <c r="L148" s="345"/>
      <c r="M148" s="57" t="s">
        <v>3404</v>
      </c>
    </row>
    <row r="149" spans="1:13" s="346" customFormat="1" ht="12.75" customHeight="1" x14ac:dyDescent="0.2">
      <c r="A149" s="341">
        <f t="shared" si="6"/>
        <v>145</v>
      </c>
      <c r="B149" s="538" t="s">
        <v>3795</v>
      </c>
      <c r="C149" s="534">
        <v>69669</v>
      </c>
      <c r="D149" s="535" t="s">
        <v>3796</v>
      </c>
      <c r="E149" s="342" t="s">
        <v>3797</v>
      </c>
      <c r="F149" s="57" t="s">
        <v>102</v>
      </c>
      <c r="G149" s="343">
        <f t="shared" si="7"/>
        <v>2</v>
      </c>
      <c r="H149" s="344" t="s">
        <v>108</v>
      </c>
      <c r="I149" s="206">
        <f t="shared" si="8"/>
        <v>1</v>
      </c>
      <c r="J149" s="206" t="e">
        <f>+IF(#REF!="Issued",1,IF(#REF!="Not Issued",2,"Nil"))</f>
        <v>#REF!</v>
      </c>
      <c r="K149" s="206" t="s">
        <v>3408</v>
      </c>
      <c r="L149" s="345"/>
      <c r="M149" s="57" t="s">
        <v>3409</v>
      </c>
    </row>
    <row r="150" spans="1:13" s="346" customFormat="1" ht="12.75" customHeight="1" x14ac:dyDescent="0.2">
      <c r="A150" s="341">
        <f t="shared" si="6"/>
        <v>146</v>
      </c>
      <c r="B150" s="538" t="s">
        <v>3799</v>
      </c>
      <c r="C150" s="534">
        <v>69670</v>
      </c>
      <c r="D150" s="535" t="s">
        <v>3800</v>
      </c>
      <c r="E150" s="342" t="s">
        <v>3801</v>
      </c>
      <c r="F150" s="57" t="s">
        <v>106</v>
      </c>
      <c r="G150" s="343">
        <f t="shared" si="7"/>
        <v>1</v>
      </c>
      <c r="H150" s="344" t="s">
        <v>108</v>
      </c>
      <c r="I150" s="206">
        <f t="shared" si="8"/>
        <v>1</v>
      </c>
      <c r="J150" s="206" t="e">
        <f>+IF(#REF!="Issued",1,IF(#REF!="Not Issued",2,"Nil"))</f>
        <v>#REF!</v>
      </c>
      <c r="K150" s="206" t="s">
        <v>3412</v>
      </c>
      <c r="L150" s="345"/>
      <c r="M150" s="57" t="s">
        <v>3413</v>
      </c>
    </row>
    <row r="151" spans="1:13" s="346" customFormat="1" ht="12.75" customHeight="1" x14ac:dyDescent="0.2">
      <c r="A151" s="341">
        <f t="shared" si="6"/>
        <v>147</v>
      </c>
      <c r="B151" s="538" t="s">
        <v>3803</v>
      </c>
      <c r="C151" s="534">
        <v>69704</v>
      </c>
      <c r="D151" s="535" t="s">
        <v>3804</v>
      </c>
      <c r="E151" s="342" t="s">
        <v>3805</v>
      </c>
      <c r="F151" s="57" t="s">
        <v>106</v>
      </c>
      <c r="G151" s="343">
        <f t="shared" si="7"/>
        <v>1</v>
      </c>
      <c r="H151" s="344" t="s">
        <v>108</v>
      </c>
      <c r="I151" s="206">
        <f t="shared" si="8"/>
        <v>1</v>
      </c>
      <c r="J151" s="206" t="e">
        <f>+IF(#REF!="Issued",1,IF(#REF!="Not Issued",2,"Nil"))</f>
        <v>#REF!</v>
      </c>
      <c r="K151" s="206" t="s">
        <v>3416</v>
      </c>
      <c r="L151" s="345"/>
      <c r="M151" s="57" t="s">
        <v>3417</v>
      </c>
    </row>
    <row r="152" spans="1:13" s="346" customFormat="1" ht="12.75" customHeight="1" x14ac:dyDescent="0.2">
      <c r="A152" s="341">
        <f t="shared" si="6"/>
        <v>148</v>
      </c>
      <c r="B152" s="538" t="s">
        <v>3807</v>
      </c>
      <c r="C152" s="534">
        <v>69705</v>
      </c>
      <c r="D152" s="535" t="s">
        <v>3808</v>
      </c>
      <c r="E152" s="342" t="s">
        <v>3809</v>
      </c>
      <c r="F152" s="57" t="s">
        <v>106</v>
      </c>
      <c r="G152" s="343">
        <f t="shared" si="7"/>
        <v>1</v>
      </c>
      <c r="H152" s="344" t="s">
        <v>108</v>
      </c>
      <c r="I152" s="206">
        <f t="shared" si="8"/>
        <v>1</v>
      </c>
      <c r="J152" s="206" t="e">
        <f>+IF(#REF!="Issued",1,IF(#REF!="Not Issued",2,"Nil"))</f>
        <v>#REF!</v>
      </c>
      <c r="K152" s="206" t="s">
        <v>3421</v>
      </c>
      <c r="L152" s="345"/>
      <c r="M152" s="57" t="s">
        <v>3422</v>
      </c>
    </row>
    <row r="153" spans="1:13" s="346" customFormat="1" ht="12.75" customHeight="1" x14ac:dyDescent="0.2">
      <c r="A153" s="341">
        <f t="shared" si="6"/>
        <v>149</v>
      </c>
      <c r="B153" s="538" t="s">
        <v>3811</v>
      </c>
      <c r="C153" s="534">
        <v>69671</v>
      </c>
      <c r="D153" s="535" t="s">
        <v>3812</v>
      </c>
      <c r="E153" s="342" t="s">
        <v>3813</v>
      </c>
      <c r="F153" s="57" t="s">
        <v>106</v>
      </c>
      <c r="G153" s="343">
        <f t="shared" si="7"/>
        <v>1</v>
      </c>
      <c r="H153" s="344" t="s">
        <v>108</v>
      </c>
      <c r="I153" s="206">
        <f t="shared" si="8"/>
        <v>1</v>
      </c>
      <c r="J153" s="206" t="e">
        <f>+IF(#REF!="Issued",1,IF(#REF!="Not Issued",2,"Nil"))</f>
        <v>#REF!</v>
      </c>
      <c r="K153" s="206" t="s">
        <v>3424</v>
      </c>
      <c r="L153" s="345"/>
      <c r="M153" s="57" t="s">
        <v>3425</v>
      </c>
    </row>
    <row r="154" spans="1:13" s="346" customFormat="1" ht="12.75" customHeight="1" x14ac:dyDescent="0.2">
      <c r="A154" s="341">
        <f t="shared" si="6"/>
        <v>150</v>
      </c>
      <c r="B154" s="538" t="s">
        <v>3815</v>
      </c>
      <c r="C154" s="534">
        <v>69672</v>
      </c>
      <c r="D154" s="535" t="s">
        <v>3816</v>
      </c>
      <c r="E154" s="342" t="s">
        <v>1260</v>
      </c>
      <c r="F154" s="57" t="s">
        <v>102</v>
      </c>
      <c r="G154" s="343">
        <f t="shared" si="7"/>
        <v>2</v>
      </c>
      <c r="H154" s="344" t="s">
        <v>108</v>
      </c>
      <c r="I154" s="206">
        <f t="shared" si="8"/>
        <v>1</v>
      </c>
      <c r="J154" s="206" t="e">
        <f>+IF(#REF!="Issued",1,IF(#REF!="Not Issued",2,"Nil"))</f>
        <v>#REF!</v>
      </c>
      <c r="K154" s="206" t="s">
        <v>3429</v>
      </c>
      <c r="L154" s="345"/>
      <c r="M154" s="57" t="s">
        <v>3430</v>
      </c>
    </row>
    <row r="155" spans="1:13" s="346" customFormat="1" ht="12.75" customHeight="1" x14ac:dyDescent="0.2">
      <c r="A155" s="341">
        <f t="shared" si="6"/>
        <v>151</v>
      </c>
      <c r="B155" s="538" t="s">
        <v>3822</v>
      </c>
      <c r="C155" s="534">
        <v>69673</v>
      </c>
      <c r="D155" s="535" t="s">
        <v>3823</v>
      </c>
      <c r="E155" s="342" t="s">
        <v>694</v>
      </c>
      <c r="F155" s="57" t="s">
        <v>106</v>
      </c>
      <c r="G155" s="343">
        <f t="shared" si="7"/>
        <v>1</v>
      </c>
      <c r="H155" s="344" t="s">
        <v>108</v>
      </c>
      <c r="I155" s="206">
        <f t="shared" si="8"/>
        <v>1</v>
      </c>
      <c r="J155" s="206" t="e">
        <f>+IF(#REF!="Issued",1,IF(#REF!="Not Issued",2,"Nil"))</f>
        <v>#REF!</v>
      </c>
      <c r="K155" s="206" t="s">
        <v>3434</v>
      </c>
      <c r="L155" s="345"/>
      <c r="M155" s="57" t="s">
        <v>3435</v>
      </c>
    </row>
    <row r="156" spans="1:13" s="346" customFormat="1" ht="12.75" customHeight="1" x14ac:dyDescent="0.2">
      <c r="A156" s="341">
        <f t="shared" si="6"/>
        <v>152</v>
      </c>
      <c r="B156" s="538" t="s">
        <v>3829</v>
      </c>
      <c r="C156" s="534">
        <v>69828</v>
      </c>
      <c r="D156" s="535" t="s">
        <v>3830</v>
      </c>
      <c r="E156" s="342" t="s">
        <v>1324</v>
      </c>
      <c r="F156" s="57" t="s">
        <v>106</v>
      </c>
      <c r="G156" s="343">
        <f t="shared" si="7"/>
        <v>1</v>
      </c>
      <c r="H156" s="344" t="s">
        <v>108</v>
      </c>
      <c r="I156" s="206">
        <f t="shared" si="8"/>
        <v>1</v>
      </c>
      <c r="J156" s="206" t="e">
        <f>+IF(#REF!="Issued",1,IF(#REF!="Not Issued",2,"Nil"))</f>
        <v>#REF!</v>
      </c>
      <c r="K156" s="206" t="s">
        <v>3439</v>
      </c>
      <c r="L156" s="345"/>
      <c r="M156" s="57" t="s">
        <v>3440</v>
      </c>
    </row>
    <row r="157" spans="1:13" s="346" customFormat="1" ht="12.75" customHeight="1" x14ac:dyDescent="0.2">
      <c r="A157" s="341">
        <f t="shared" si="6"/>
        <v>153</v>
      </c>
      <c r="B157" s="538" t="s">
        <v>3832</v>
      </c>
      <c r="C157" s="534">
        <v>69829</v>
      </c>
      <c r="D157" s="535" t="s">
        <v>3833</v>
      </c>
      <c r="E157" s="342" t="s">
        <v>3834</v>
      </c>
      <c r="F157" s="57" t="s">
        <v>106</v>
      </c>
      <c r="G157" s="343">
        <f t="shared" si="7"/>
        <v>1</v>
      </c>
      <c r="H157" s="344" t="s">
        <v>108</v>
      </c>
      <c r="I157" s="206">
        <f t="shared" si="8"/>
        <v>1</v>
      </c>
      <c r="J157" s="206" t="e">
        <f>+IF(#REF!="Issued",1,IF(#REF!="Not Issued",2,"Nil"))</f>
        <v>#REF!</v>
      </c>
      <c r="K157" s="206" t="s">
        <v>3444</v>
      </c>
      <c r="L157" s="345"/>
      <c r="M157" s="57" t="s">
        <v>3445</v>
      </c>
    </row>
    <row r="158" spans="1:13" s="346" customFormat="1" ht="12.75" customHeight="1" x14ac:dyDescent="0.2">
      <c r="A158" s="341">
        <f t="shared" si="6"/>
        <v>154</v>
      </c>
      <c r="B158" s="538" t="s">
        <v>3836</v>
      </c>
      <c r="C158" s="534">
        <v>69830</v>
      </c>
      <c r="D158" s="535" t="s">
        <v>3837</v>
      </c>
      <c r="E158" s="342" t="s">
        <v>3838</v>
      </c>
      <c r="F158" s="57" t="s">
        <v>102</v>
      </c>
      <c r="G158" s="343">
        <f t="shared" si="7"/>
        <v>2</v>
      </c>
      <c r="H158" s="344" t="s">
        <v>108</v>
      </c>
      <c r="I158" s="206">
        <f t="shared" si="8"/>
        <v>1</v>
      </c>
      <c r="J158" s="206" t="e">
        <f>+IF(#REF!="Issued",1,IF(#REF!="Not Issued",2,"Nil"))</f>
        <v>#REF!</v>
      </c>
      <c r="K158" s="206" t="s">
        <v>3449</v>
      </c>
      <c r="L158" s="345"/>
      <c r="M158" s="57" t="s">
        <v>3450</v>
      </c>
    </row>
    <row r="159" spans="1:13" s="346" customFormat="1" ht="12.75" customHeight="1" x14ac:dyDescent="0.2">
      <c r="A159" s="341">
        <f t="shared" si="6"/>
        <v>155</v>
      </c>
      <c r="B159" s="538" t="s">
        <v>3840</v>
      </c>
      <c r="C159" s="534">
        <v>69674</v>
      </c>
      <c r="D159" s="535" t="s">
        <v>3841</v>
      </c>
      <c r="E159" s="342" t="s">
        <v>3842</v>
      </c>
      <c r="F159" s="57" t="s">
        <v>102</v>
      </c>
      <c r="G159" s="343">
        <f t="shared" si="7"/>
        <v>2</v>
      </c>
      <c r="H159" s="344" t="s">
        <v>108</v>
      </c>
      <c r="I159" s="206">
        <f t="shared" si="8"/>
        <v>1</v>
      </c>
      <c r="J159" s="206" t="e">
        <f>+IF(#REF!="Issued",1,IF(#REF!="Not Issued",2,"Nil"))</f>
        <v>#REF!</v>
      </c>
      <c r="K159" s="206" t="s">
        <v>3454</v>
      </c>
      <c r="L159" s="345"/>
      <c r="M159" s="57" t="s">
        <v>3455</v>
      </c>
    </row>
    <row r="160" spans="1:13" s="346" customFormat="1" ht="12.75" customHeight="1" x14ac:dyDescent="0.2">
      <c r="A160" s="341">
        <f t="shared" si="6"/>
        <v>156</v>
      </c>
      <c r="B160" s="538" t="s">
        <v>3848</v>
      </c>
      <c r="C160" s="534">
        <v>69831</v>
      </c>
      <c r="D160" s="535" t="s">
        <v>3849</v>
      </c>
      <c r="E160" s="342" t="s">
        <v>3850</v>
      </c>
      <c r="F160" s="57" t="s">
        <v>102</v>
      </c>
      <c r="G160" s="343">
        <f t="shared" si="7"/>
        <v>2</v>
      </c>
      <c r="H160" s="344" t="s">
        <v>108</v>
      </c>
      <c r="I160" s="206">
        <f t="shared" si="8"/>
        <v>1</v>
      </c>
      <c r="J160" s="206" t="e">
        <f>+IF(#REF!="Issued",1,IF(#REF!="Not Issued",2,"Nil"))</f>
        <v>#REF!</v>
      </c>
      <c r="K160" s="206" t="s">
        <v>3459</v>
      </c>
      <c r="L160" s="345"/>
      <c r="M160" s="57" t="s">
        <v>3460</v>
      </c>
    </row>
    <row r="161" spans="1:13" s="346" customFormat="1" ht="12.75" customHeight="1" x14ac:dyDescent="0.2">
      <c r="A161" s="341">
        <f t="shared" si="6"/>
        <v>157</v>
      </c>
      <c r="B161" s="538" t="s">
        <v>3852</v>
      </c>
      <c r="C161" s="534">
        <v>69832</v>
      </c>
      <c r="D161" s="535" t="s">
        <v>3853</v>
      </c>
      <c r="E161" s="342" t="s">
        <v>3854</v>
      </c>
      <c r="F161" s="57" t="s">
        <v>102</v>
      </c>
      <c r="G161" s="343">
        <f t="shared" si="7"/>
        <v>2</v>
      </c>
      <c r="H161" s="344" t="s">
        <v>108</v>
      </c>
      <c r="I161" s="206">
        <f t="shared" si="8"/>
        <v>1</v>
      </c>
      <c r="J161" s="206" t="e">
        <f>+IF(#REF!="Issued",1,IF(#REF!="Not Issued",2,"Nil"))</f>
        <v>#REF!</v>
      </c>
      <c r="K161" s="206" t="s">
        <v>3464</v>
      </c>
      <c r="L161" s="345"/>
      <c r="M161" s="57" t="s">
        <v>3465</v>
      </c>
    </row>
    <row r="162" spans="1:13" s="346" customFormat="1" ht="12.75" customHeight="1" x14ac:dyDescent="0.2">
      <c r="A162" s="341">
        <f t="shared" si="6"/>
        <v>158</v>
      </c>
      <c r="B162" s="538" t="s">
        <v>3859</v>
      </c>
      <c r="C162" s="534">
        <v>69833</v>
      </c>
      <c r="D162" s="535" t="s">
        <v>3860</v>
      </c>
      <c r="E162" s="342" t="s">
        <v>3861</v>
      </c>
      <c r="F162" s="57" t="s">
        <v>102</v>
      </c>
      <c r="G162" s="343">
        <f t="shared" si="7"/>
        <v>2</v>
      </c>
      <c r="H162" s="344" t="s">
        <v>108</v>
      </c>
      <c r="I162" s="206">
        <f t="shared" si="8"/>
        <v>1</v>
      </c>
      <c r="J162" s="206" t="e">
        <f>+IF(#REF!="Issued",1,IF(#REF!="Not Issued",2,"Nil"))</f>
        <v>#REF!</v>
      </c>
      <c r="K162" s="206" t="s">
        <v>3468</v>
      </c>
      <c r="L162" s="345"/>
      <c r="M162" s="57" t="s">
        <v>3469</v>
      </c>
    </row>
    <row r="163" spans="1:13" s="346" customFormat="1" ht="12.75" customHeight="1" x14ac:dyDescent="0.2">
      <c r="A163" s="341">
        <f t="shared" si="6"/>
        <v>159</v>
      </c>
      <c r="B163" s="538" t="s">
        <v>3863</v>
      </c>
      <c r="C163" s="534">
        <v>69676</v>
      </c>
      <c r="D163" s="535" t="s">
        <v>242</v>
      </c>
      <c r="E163" s="342" t="s">
        <v>3864</v>
      </c>
      <c r="F163" s="57" t="s">
        <v>106</v>
      </c>
      <c r="G163" s="343">
        <f t="shared" si="7"/>
        <v>1</v>
      </c>
      <c r="H163" s="344" t="s">
        <v>108</v>
      </c>
      <c r="I163" s="206">
        <f t="shared" si="8"/>
        <v>1</v>
      </c>
      <c r="J163" s="206" t="e">
        <f>+IF(#REF!="Issued",1,IF(#REF!="Not Issued",2,"Nil"))</f>
        <v>#REF!</v>
      </c>
      <c r="K163" s="206" t="s">
        <v>3473</v>
      </c>
      <c r="L163" s="345"/>
      <c r="M163" s="57" t="s">
        <v>3474</v>
      </c>
    </row>
    <row r="164" spans="1:13" s="346" customFormat="1" ht="12.75" customHeight="1" x14ac:dyDescent="0.2">
      <c r="A164" s="341">
        <f t="shared" si="6"/>
        <v>160</v>
      </c>
      <c r="B164" s="538" t="s">
        <v>3866</v>
      </c>
      <c r="C164" s="534">
        <v>69834</v>
      </c>
      <c r="D164" s="535" t="s">
        <v>3867</v>
      </c>
      <c r="E164" s="342" t="s">
        <v>3868</v>
      </c>
      <c r="F164" s="57" t="s">
        <v>106</v>
      </c>
      <c r="G164" s="343">
        <f t="shared" si="7"/>
        <v>1</v>
      </c>
      <c r="H164" s="344" t="s">
        <v>108</v>
      </c>
      <c r="I164" s="206">
        <f t="shared" si="8"/>
        <v>1</v>
      </c>
      <c r="J164" s="206" t="e">
        <f>+IF(#REF!="Issued",1,IF(#REF!="Not Issued",2,"Nil"))</f>
        <v>#REF!</v>
      </c>
      <c r="K164" s="206" t="s">
        <v>3477</v>
      </c>
      <c r="L164" s="345"/>
      <c r="M164" s="57" t="s">
        <v>3478</v>
      </c>
    </row>
    <row r="165" spans="1:13" s="346" customFormat="1" ht="12.75" customHeight="1" x14ac:dyDescent="0.2">
      <c r="A165" s="341">
        <f t="shared" si="6"/>
        <v>161</v>
      </c>
      <c r="B165" s="538" t="s">
        <v>3870</v>
      </c>
      <c r="C165" s="534">
        <v>69677</v>
      </c>
      <c r="D165" s="535" t="s">
        <v>3871</v>
      </c>
      <c r="E165" s="342" t="s">
        <v>3872</v>
      </c>
      <c r="F165" s="57" t="s">
        <v>102</v>
      </c>
      <c r="G165" s="343">
        <f t="shared" si="7"/>
        <v>2</v>
      </c>
      <c r="H165" s="344" t="s">
        <v>108</v>
      </c>
      <c r="I165" s="206">
        <f t="shared" si="8"/>
        <v>1</v>
      </c>
      <c r="J165" s="206" t="e">
        <f>+IF(#REF!="Issued",1,IF(#REF!="Not Issued",2,"Nil"))</f>
        <v>#REF!</v>
      </c>
      <c r="K165" s="206" t="s">
        <v>3482</v>
      </c>
      <c r="L165" s="345"/>
      <c r="M165" s="57" t="s">
        <v>3483</v>
      </c>
    </row>
    <row r="166" spans="1:13" s="346" customFormat="1" ht="12.75" customHeight="1" x14ac:dyDescent="0.2">
      <c r="A166" s="341">
        <f t="shared" si="6"/>
        <v>162</v>
      </c>
      <c r="B166" s="538" t="s">
        <v>3878</v>
      </c>
      <c r="C166" s="534">
        <v>69678</v>
      </c>
      <c r="D166" s="535" t="s">
        <v>3879</v>
      </c>
      <c r="E166" s="342" t="s">
        <v>3880</v>
      </c>
      <c r="F166" s="57" t="s">
        <v>102</v>
      </c>
      <c r="G166" s="343">
        <f t="shared" si="7"/>
        <v>2</v>
      </c>
      <c r="H166" s="344" t="s">
        <v>108</v>
      </c>
      <c r="I166" s="206">
        <f t="shared" si="8"/>
        <v>1</v>
      </c>
      <c r="J166" s="206" t="e">
        <f>+IF(#REF!="Issued",1,IF(#REF!="Not Issued",2,"Nil"))</f>
        <v>#REF!</v>
      </c>
      <c r="K166" s="206" t="s">
        <v>3486</v>
      </c>
      <c r="L166" s="345"/>
      <c r="M166" s="57" t="s">
        <v>3487</v>
      </c>
    </row>
    <row r="167" spans="1:13" s="346" customFormat="1" ht="12.75" customHeight="1" x14ac:dyDescent="0.2">
      <c r="A167" s="341">
        <f t="shared" si="6"/>
        <v>163</v>
      </c>
      <c r="B167" s="538" t="s">
        <v>3882</v>
      </c>
      <c r="C167" s="534">
        <v>69679</v>
      </c>
      <c r="D167" s="535" t="s">
        <v>3883</v>
      </c>
      <c r="E167" s="342" t="s">
        <v>2314</v>
      </c>
      <c r="F167" s="57" t="s">
        <v>106</v>
      </c>
      <c r="G167" s="343">
        <f t="shared" si="7"/>
        <v>1</v>
      </c>
      <c r="H167" s="344" t="s">
        <v>108</v>
      </c>
      <c r="I167" s="206">
        <f t="shared" si="8"/>
        <v>1</v>
      </c>
      <c r="J167" s="206" t="e">
        <f>+IF(#REF!="Issued",1,IF(#REF!="Not Issued",2,"Nil"))</f>
        <v>#REF!</v>
      </c>
      <c r="K167" s="206" t="s">
        <v>3491</v>
      </c>
      <c r="L167" s="345"/>
      <c r="M167" s="57" t="s">
        <v>3492</v>
      </c>
    </row>
    <row r="168" spans="1:13" s="346" customFormat="1" ht="12.75" customHeight="1" x14ac:dyDescent="0.2">
      <c r="A168" s="341">
        <f t="shared" si="6"/>
        <v>164</v>
      </c>
      <c r="B168" s="538" t="s">
        <v>3885</v>
      </c>
      <c r="C168" s="534">
        <v>69835</v>
      </c>
      <c r="D168" s="535" t="s">
        <v>3886</v>
      </c>
      <c r="E168" s="342" t="s">
        <v>3887</v>
      </c>
      <c r="F168" s="57" t="s">
        <v>106</v>
      </c>
      <c r="G168" s="343">
        <f t="shared" si="7"/>
        <v>1</v>
      </c>
      <c r="H168" s="344" t="s">
        <v>108</v>
      </c>
      <c r="I168" s="206">
        <f t="shared" si="8"/>
        <v>1</v>
      </c>
      <c r="J168" s="206" t="e">
        <f>+IF(#REF!="Issued",1,IF(#REF!="Not Issued",2,"Nil"))</f>
        <v>#REF!</v>
      </c>
      <c r="K168" s="206" t="s">
        <v>3496</v>
      </c>
      <c r="L168" s="345"/>
      <c r="M168" s="57" t="s">
        <v>3497</v>
      </c>
    </row>
    <row r="169" spans="1:13" s="346" customFormat="1" ht="12.75" customHeight="1" x14ac:dyDescent="0.2">
      <c r="A169" s="341">
        <f t="shared" si="6"/>
        <v>165</v>
      </c>
      <c r="B169" s="538" t="s">
        <v>3889</v>
      </c>
      <c r="C169" s="534">
        <v>70370</v>
      </c>
      <c r="D169" s="535" t="s">
        <v>3890</v>
      </c>
      <c r="E169" s="342" t="s">
        <v>3891</v>
      </c>
      <c r="F169" s="57" t="s">
        <v>102</v>
      </c>
      <c r="G169" s="343">
        <f t="shared" si="7"/>
        <v>2</v>
      </c>
      <c r="H169" s="344" t="s">
        <v>108</v>
      </c>
      <c r="I169" s="206">
        <f t="shared" si="8"/>
        <v>1</v>
      </c>
      <c r="J169" s="206" t="e">
        <f>+IF(#REF!="Issued",1,IF(#REF!="Not Issued",2,"Nil"))</f>
        <v>#REF!</v>
      </c>
      <c r="K169" s="206" t="s">
        <v>3501</v>
      </c>
      <c r="L169" s="345"/>
      <c r="M169" s="57" t="s">
        <v>3502</v>
      </c>
    </row>
    <row r="170" spans="1:13" s="346" customFormat="1" ht="12.75" customHeight="1" x14ac:dyDescent="0.2">
      <c r="A170" s="341">
        <f t="shared" si="6"/>
        <v>166</v>
      </c>
      <c r="B170" s="538" t="s">
        <v>3893</v>
      </c>
      <c r="C170" s="534">
        <v>69836</v>
      </c>
      <c r="D170" s="535" t="s">
        <v>3894</v>
      </c>
      <c r="E170" s="342" t="s">
        <v>1681</v>
      </c>
      <c r="F170" s="57" t="s">
        <v>102</v>
      </c>
      <c r="G170" s="343">
        <f t="shared" si="7"/>
        <v>2</v>
      </c>
      <c r="H170" s="344" t="s">
        <v>108</v>
      </c>
      <c r="I170" s="206">
        <f t="shared" si="8"/>
        <v>1</v>
      </c>
      <c r="J170" s="206" t="e">
        <f>+IF(#REF!="Issued",1,IF(#REF!="Not Issued",2,"Nil"))</f>
        <v>#REF!</v>
      </c>
      <c r="K170" s="206" t="s">
        <v>3506</v>
      </c>
      <c r="L170" s="345"/>
      <c r="M170" s="57" t="s">
        <v>3507</v>
      </c>
    </row>
    <row r="171" spans="1:13" s="346" customFormat="1" ht="12.75" customHeight="1" x14ac:dyDescent="0.2">
      <c r="A171" s="341">
        <f t="shared" si="6"/>
        <v>167</v>
      </c>
      <c r="B171" s="538" t="s">
        <v>3896</v>
      </c>
      <c r="C171" s="534">
        <v>69680</v>
      </c>
      <c r="D171" s="535" t="s">
        <v>3897</v>
      </c>
      <c r="E171" s="342" t="s">
        <v>3898</v>
      </c>
      <c r="F171" s="57" t="s">
        <v>106</v>
      </c>
      <c r="G171" s="343">
        <f t="shared" si="7"/>
        <v>1</v>
      </c>
      <c r="H171" s="344" t="s">
        <v>108</v>
      </c>
      <c r="I171" s="206">
        <f t="shared" si="8"/>
        <v>1</v>
      </c>
      <c r="J171" s="206" t="e">
        <f>+IF(#REF!="Issued",1,IF(#REF!="Not Issued",2,"Nil"))</f>
        <v>#REF!</v>
      </c>
      <c r="K171" s="206" t="s">
        <v>3511</v>
      </c>
      <c r="L171" s="345"/>
      <c r="M171" s="57" t="s">
        <v>3512</v>
      </c>
    </row>
    <row r="172" spans="1:13" s="346" customFormat="1" ht="12.75" customHeight="1" x14ac:dyDescent="0.2">
      <c r="A172" s="341">
        <f t="shared" si="6"/>
        <v>168</v>
      </c>
      <c r="B172" s="538" t="s">
        <v>3900</v>
      </c>
      <c r="C172" s="534">
        <v>69706</v>
      </c>
      <c r="D172" s="535" t="s">
        <v>3901</v>
      </c>
      <c r="E172" s="342" t="s">
        <v>2516</v>
      </c>
      <c r="F172" s="57" t="s">
        <v>106</v>
      </c>
      <c r="G172" s="343">
        <f t="shared" si="7"/>
        <v>1</v>
      </c>
      <c r="H172" s="344" t="s">
        <v>108</v>
      </c>
      <c r="I172" s="206">
        <f t="shared" si="8"/>
        <v>1</v>
      </c>
      <c r="J172" s="206" t="e">
        <f>+IF(#REF!="Issued",1,IF(#REF!="Not Issued",2,"Nil"))</f>
        <v>#REF!</v>
      </c>
      <c r="K172" s="206" t="s">
        <v>3516</v>
      </c>
      <c r="L172" s="345"/>
      <c r="M172" s="57" t="s">
        <v>3517</v>
      </c>
    </row>
    <row r="173" spans="1:13" s="346" customFormat="1" ht="12.75" customHeight="1" x14ac:dyDescent="0.2">
      <c r="A173" s="341">
        <f t="shared" si="6"/>
        <v>169</v>
      </c>
      <c r="B173" s="538" t="s">
        <v>3903</v>
      </c>
      <c r="C173" s="534">
        <v>69681</v>
      </c>
      <c r="D173" s="535" t="s">
        <v>3904</v>
      </c>
      <c r="E173" s="342" t="s">
        <v>3905</v>
      </c>
      <c r="F173" s="57" t="s">
        <v>106</v>
      </c>
      <c r="G173" s="343">
        <f t="shared" si="7"/>
        <v>1</v>
      </c>
      <c r="H173" s="344" t="s">
        <v>108</v>
      </c>
      <c r="I173" s="206">
        <f t="shared" si="8"/>
        <v>1</v>
      </c>
      <c r="J173" s="206" t="e">
        <f>+IF(#REF!="Issued",1,IF(#REF!="Not Issued",2,"Nil"))</f>
        <v>#REF!</v>
      </c>
      <c r="K173" s="206" t="s">
        <v>3521</v>
      </c>
      <c r="L173" s="345"/>
      <c r="M173" s="57" t="s">
        <v>3522</v>
      </c>
    </row>
    <row r="174" spans="1:13" s="346" customFormat="1" ht="12.75" customHeight="1" x14ac:dyDescent="0.2">
      <c r="A174" s="341">
        <f t="shared" si="6"/>
        <v>170</v>
      </c>
      <c r="B174" s="538" t="s">
        <v>3907</v>
      </c>
      <c r="C174" s="534">
        <v>70393</v>
      </c>
      <c r="D174" s="535" t="s">
        <v>3908</v>
      </c>
      <c r="E174" s="342" t="s">
        <v>3909</v>
      </c>
      <c r="F174" s="57" t="s">
        <v>102</v>
      </c>
      <c r="G174" s="343">
        <f t="shared" si="7"/>
        <v>2</v>
      </c>
      <c r="H174" s="344" t="s">
        <v>108</v>
      </c>
      <c r="I174" s="206">
        <f t="shared" si="8"/>
        <v>1</v>
      </c>
      <c r="J174" s="206" t="e">
        <f>+IF(#REF!="Issued",1,IF(#REF!="Not Issued",2,"Nil"))</f>
        <v>#REF!</v>
      </c>
      <c r="K174" s="206" t="s">
        <v>3525</v>
      </c>
      <c r="L174" s="345"/>
      <c r="M174" s="57" t="s">
        <v>3526</v>
      </c>
    </row>
    <row r="175" spans="1:13" s="346" customFormat="1" ht="12.75" customHeight="1" x14ac:dyDescent="0.2">
      <c r="A175" s="341">
        <f t="shared" si="6"/>
        <v>171</v>
      </c>
      <c r="B175" s="538" t="s">
        <v>3911</v>
      </c>
      <c r="C175" s="534">
        <v>69682</v>
      </c>
      <c r="D175" s="535" t="s">
        <v>3912</v>
      </c>
      <c r="E175" s="342" t="s">
        <v>3913</v>
      </c>
      <c r="F175" s="57" t="s">
        <v>102</v>
      </c>
      <c r="G175" s="343">
        <f t="shared" si="7"/>
        <v>2</v>
      </c>
      <c r="H175" s="344" t="s">
        <v>108</v>
      </c>
      <c r="I175" s="206">
        <f t="shared" si="8"/>
        <v>1</v>
      </c>
      <c r="J175" s="206" t="e">
        <f>+IF(#REF!="Issued",1,IF(#REF!="Not Issued",2,"Nil"))</f>
        <v>#REF!</v>
      </c>
      <c r="K175" s="206" t="s">
        <v>3529</v>
      </c>
      <c r="L175" s="345"/>
      <c r="M175" s="57" t="s">
        <v>3530</v>
      </c>
    </row>
    <row r="176" spans="1:13" s="346" customFormat="1" ht="12.75" customHeight="1" x14ac:dyDescent="0.2">
      <c r="A176" s="341">
        <f t="shared" si="6"/>
        <v>172</v>
      </c>
      <c r="B176" s="538" t="s">
        <v>3915</v>
      </c>
      <c r="C176" s="534">
        <v>69683</v>
      </c>
      <c r="D176" s="535" t="s">
        <v>3916</v>
      </c>
      <c r="E176" s="342" t="s">
        <v>3917</v>
      </c>
      <c r="F176" s="57" t="s">
        <v>102</v>
      </c>
      <c r="G176" s="343">
        <f t="shared" si="7"/>
        <v>2</v>
      </c>
      <c r="H176" s="344" t="s">
        <v>108</v>
      </c>
      <c r="I176" s="206">
        <f t="shared" si="8"/>
        <v>1</v>
      </c>
      <c r="J176" s="206" t="e">
        <f>+IF(#REF!="Issued",1,IF(#REF!="Not Issued",2,"Nil"))</f>
        <v>#REF!</v>
      </c>
      <c r="K176" s="206" t="s">
        <v>3533</v>
      </c>
      <c r="L176" s="345"/>
      <c r="M176" s="57" t="s">
        <v>3534</v>
      </c>
    </row>
    <row r="177" spans="1:13" s="346" customFormat="1" ht="12.75" customHeight="1" x14ac:dyDescent="0.2">
      <c r="A177" s="341">
        <f t="shared" si="6"/>
        <v>173</v>
      </c>
      <c r="B177" s="538" t="s">
        <v>3923</v>
      </c>
      <c r="C177" s="534">
        <v>69724</v>
      </c>
      <c r="D177" s="535" t="s">
        <v>3924</v>
      </c>
      <c r="E177" s="342" t="s">
        <v>1349</v>
      </c>
      <c r="F177" s="57" t="s">
        <v>102</v>
      </c>
      <c r="G177" s="343">
        <f t="shared" si="7"/>
        <v>2</v>
      </c>
      <c r="H177" s="344" t="s">
        <v>108</v>
      </c>
      <c r="I177" s="206">
        <f t="shared" si="8"/>
        <v>1</v>
      </c>
      <c r="J177" s="206" t="e">
        <f>+IF(#REF!="Issued",1,IF(#REF!="Not Issued",2,"Nil"))</f>
        <v>#REF!</v>
      </c>
      <c r="K177" s="206" t="s">
        <v>3537</v>
      </c>
      <c r="L177" s="345"/>
      <c r="M177" s="57" t="s">
        <v>3538</v>
      </c>
    </row>
    <row r="178" spans="1:13" s="346" customFormat="1" ht="12.75" customHeight="1" x14ac:dyDescent="0.2">
      <c r="A178" s="341">
        <f t="shared" si="6"/>
        <v>174</v>
      </c>
      <c r="B178" s="538" t="s">
        <v>3926</v>
      </c>
      <c r="C178" s="534">
        <v>69684</v>
      </c>
      <c r="D178" s="535" t="s">
        <v>3927</v>
      </c>
      <c r="E178" s="342" t="s">
        <v>3928</v>
      </c>
      <c r="F178" s="57" t="s">
        <v>106</v>
      </c>
      <c r="G178" s="343">
        <f t="shared" si="7"/>
        <v>1</v>
      </c>
      <c r="H178" s="344" t="s">
        <v>108</v>
      </c>
      <c r="I178" s="206">
        <f t="shared" si="8"/>
        <v>1</v>
      </c>
      <c r="J178" s="206" t="e">
        <f>+IF(#REF!="Issued",1,IF(#REF!="Not Issued",2,"Nil"))</f>
        <v>#REF!</v>
      </c>
      <c r="K178" s="206" t="s">
        <v>3542</v>
      </c>
      <c r="L178" s="345"/>
      <c r="M178" s="57" t="s">
        <v>3543</v>
      </c>
    </row>
    <row r="179" spans="1:13" s="346" customFormat="1" ht="12.75" customHeight="1" x14ac:dyDescent="0.2">
      <c r="A179" s="341">
        <f t="shared" si="6"/>
        <v>175</v>
      </c>
      <c r="B179" s="538" t="s">
        <v>3938</v>
      </c>
      <c r="C179" s="534">
        <v>69685</v>
      </c>
      <c r="D179" s="535" t="s">
        <v>3939</v>
      </c>
      <c r="E179" s="342" t="s">
        <v>3940</v>
      </c>
      <c r="F179" s="57" t="s">
        <v>106</v>
      </c>
      <c r="G179" s="343">
        <f t="shared" si="7"/>
        <v>1</v>
      </c>
      <c r="H179" s="344" t="s">
        <v>108</v>
      </c>
      <c r="I179" s="206">
        <f t="shared" si="8"/>
        <v>1</v>
      </c>
      <c r="J179" s="206" t="e">
        <f>+IF(#REF!="Issued",1,IF(#REF!="Not Issued",2,"Nil"))</f>
        <v>#REF!</v>
      </c>
      <c r="K179" s="206" t="s">
        <v>3546</v>
      </c>
      <c r="L179" s="345"/>
      <c r="M179" s="57" t="s">
        <v>3547</v>
      </c>
    </row>
    <row r="180" spans="1:13" s="346" customFormat="1" ht="12.75" customHeight="1" x14ac:dyDescent="0.2">
      <c r="A180" s="341">
        <f t="shared" si="6"/>
        <v>176</v>
      </c>
      <c r="B180" s="538" t="s">
        <v>3944</v>
      </c>
      <c r="C180" s="534">
        <v>69686</v>
      </c>
      <c r="D180" s="535" t="s">
        <v>3945</v>
      </c>
      <c r="E180" s="342" t="s">
        <v>3946</v>
      </c>
      <c r="F180" s="57" t="s">
        <v>102</v>
      </c>
      <c r="G180" s="343">
        <f t="shared" si="7"/>
        <v>2</v>
      </c>
      <c r="H180" s="344" t="s">
        <v>108</v>
      </c>
      <c r="I180" s="206">
        <f t="shared" si="8"/>
        <v>1</v>
      </c>
      <c r="J180" s="206" t="e">
        <f>+IF(#REF!="Issued",1,IF(#REF!="Not Issued",2,"Nil"))</f>
        <v>#REF!</v>
      </c>
      <c r="K180" s="206" t="s">
        <v>3551</v>
      </c>
      <c r="L180" s="345"/>
      <c r="M180" s="57" t="s">
        <v>3552</v>
      </c>
    </row>
    <row r="181" spans="1:13" s="346" customFormat="1" ht="12.75" customHeight="1" x14ac:dyDescent="0.2">
      <c r="A181" s="341">
        <f t="shared" si="6"/>
        <v>177</v>
      </c>
      <c r="B181" s="538" t="s">
        <v>3948</v>
      </c>
      <c r="C181" s="534">
        <v>69838</v>
      </c>
      <c r="D181" s="535" t="s">
        <v>3949</v>
      </c>
      <c r="E181" s="342" t="s">
        <v>3950</v>
      </c>
      <c r="F181" s="57" t="s">
        <v>102</v>
      </c>
      <c r="G181" s="343">
        <f t="shared" si="7"/>
        <v>2</v>
      </c>
      <c r="H181" s="344" t="s">
        <v>108</v>
      </c>
      <c r="I181" s="206">
        <f t="shared" si="8"/>
        <v>1</v>
      </c>
      <c r="J181" s="206" t="e">
        <f>+IF(#REF!="Issued",1,IF(#REF!="Not Issued",2,"Nil"))</f>
        <v>#REF!</v>
      </c>
      <c r="K181" s="206" t="s">
        <v>3556</v>
      </c>
      <c r="L181" s="345"/>
      <c r="M181" s="57" t="s">
        <v>3557</v>
      </c>
    </row>
    <row r="182" spans="1:13" s="346" customFormat="1" ht="12.75" customHeight="1" x14ac:dyDescent="0.2">
      <c r="A182" s="341">
        <f t="shared" si="6"/>
        <v>178</v>
      </c>
      <c r="B182" s="538" t="s">
        <v>3952</v>
      </c>
      <c r="C182" s="534">
        <v>69687</v>
      </c>
      <c r="D182" s="535" t="s">
        <v>3953</v>
      </c>
      <c r="E182" s="342" t="s">
        <v>3954</v>
      </c>
      <c r="F182" s="57" t="s">
        <v>102</v>
      </c>
      <c r="G182" s="343">
        <f t="shared" si="7"/>
        <v>2</v>
      </c>
      <c r="H182" s="344" t="s">
        <v>108</v>
      </c>
      <c r="I182" s="206">
        <f t="shared" si="8"/>
        <v>1</v>
      </c>
      <c r="J182" s="206" t="e">
        <f>+IF(#REF!="Issued",1,IF(#REF!="Not Issued",2,"Nil"))</f>
        <v>#REF!</v>
      </c>
      <c r="K182" s="206" t="s">
        <v>3561</v>
      </c>
      <c r="L182" s="345"/>
      <c r="M182" s="57" t="s">
        <v>3562</v>
      </c>
    </row>
    <row r="183" spans="1:13" s="346" customFormat="1" ht="12.75" customHeight="1" x14ac:dyDescent="0.2">
      <c r="A183" s="341">
        <f t="shared" si="6"/>
        <v>179</v>
      </c>
      <c r="B183" s="538" t="s">
        <v>3956</v>
      </c>
      <c r="C183" s="534">
        <v>69688</v>
      </c>
      <c r="D183" s="535" t="s">
        <v>3957</v>
      </c>
      <c r="E183" s="342" t="s">
        <v>3958</v>
      </c>
      <c r="F183" s="57" t="s">
        <v>106</v>
      </c>
      <c r="G183" s="343">
        <f t="shared" si="7"/>
        <v>1</v>
      </c>
      <c r="H183" s="344" t="s">
        <v>108</v>
      </c>
      <c r="I183" s="206">
        <f t="shared" si="8"/>
        <v>1</v>
      </c>
      <c r="J183" s="206" t="e">
        <f>+IF(#REF!="Issued",1,IF(#REF!="Not Issued",2,"Nil"))</f>
        <v>#REF!</v>
      </c>
      <c r="K183" s="206" t="s">
        <v>3565</v>
      </c>
      <c r="L183" s="345"/>
      <c r="M183" s="57" t="s">
        <v>3566</v>
      </c>
    </row>
    <row r="184" spans="1:13" s="346" customFormat="1" ht="12.75" customHeight="1" x14ac:dyDescent="0.2">
      <c r="A184" s="341">
        <f t="shared" si="6"/>
        <v>180</v>
      </c>
      <c r="B184" s="538" t="s">
        <v>3964</v>
      </c>
      <c r="C184" s="534">
        <v>70736</v>
      </c>
      <c r="D184" s="535" t="s">
        <v>3965</v>
      </c>
      <c r="E184" s="342" t="s">
        <v>2261</v>
      </c>
      <c r="F184" s="57" t="s">
        <v>102</v>
      </c>
      <c r="G184" s="343">
        <f t="shared" si="7"/>
        <v>2</v>
      </c>
      <c r="H184" s="344" t="s">
        <v>108</v>
      </c>
      <c r="I184" s="206">
        <f t="shared" si="8"/>
        <v>1</v>
      </c>
      <c r="J184" s="206" t="e">
        <f>+IF(#REF!="Issued",1,IF(#REF!="Not Issued",2,"Nil"))</f>
        <v>#REF!</v>
      </c>
      <c r="K184" s="206" t="s">
        <v>3569</v>
      </c>
      <c r="L184" s="345"/>
      <c r="M184" s="57" t="s">
        <v>3570</v>
      </c>
    </row>
    <row r="185" spans="1:13" s="346" customFormat="1" ht="12.75" customHeight="1" x14ac:dyDescent="0.2">
      <c r="A185" s="341">
        <f t="shared" si="6"/>
        <v>181</v>
      </c>
      <c r="B185" s="538" t="s">
        <v>3971</v>
      </c>
      <c r="C185" s="534">
        <v>69707</v>
      </c>
      <c r="D185" s="535" t="s">
        <v>3972</v>
      </c>
      <c r="E185" s="342" t="s">
        <v>3973</v>
      </c>
      <c r="F185" s="57" t="s">
        <v>106</v>
      </c>
      <c r="G185" s="343">
        <f t="shared" si="7"/>
        <v>1</v>
      </c>
      <c r="H185" s="344" t="s">
        <v>108</v>
      </c>
      <c r="I185" s="206">
        <f t="shared" si="8"/>
        <v>1</v>
      </c>
      <c r="J185" s="206" t="e">
        <f>+IF(#REF!="Issued",1,IF(#REF!="Not Issued",2,"Nil"))</f>
        <v>#REF!</v>
      </c>
      <c r="K185" s="206" t="s">
        <v>3574</v>
      </c>
      <c r="L185" s="345"/>
      <c r="M185" s="57" t="s">
        <v>3575</v>
      </c>
    </row>
    <row r="186" spans="1:13" s="346" customFormat="1" ht="12.75" customHeight="1" x14ac:dyDescent="0.2">
      <c r="A186" s="341">
        <f t="shared" si="6"/>
        <v>182</v>
      </c>
      <c r="B186" s="538" t="s">
        <v>3982</v>
      </c>
      <c r="C186" s="534">
        <v>69689</v>
      </c>
      <c r="D186" s="535" t="s">
        <v>3983</v>
      </c>
      <c r="E186" s="342" t="s">
        <v>3984</v>
      </c>
      <c r="F186" s="57" t="s">
        <v>102</v>
      </c>
      <c r="G186" s="343">
        <f t="shared" si="7"/>
        <v>2</v>
      </c>
      <c r="H186" s="344" t="s">
        <v>108</v>
      </c>
      <c r="I186" s="206">
        <f t="shared" si="8"/>
        <v>1</v>
      </c>
      <c r="J186" s="206" t="e">
        <f>+IF(#REF!="Issued",1,IF(#REF!="Not Issued",2,"Nil"))</f>
        <v>#REF!</v>
      </c>
      <c r="K186" s="206" t="s">
        <v>3579</v>
      </c>
      <c r="L186" s="345"/>
      <c r="M186" s="57" t="s">
        <v>3580</v>
      </c>
    </row>
    <row r="187" spans="1:13" s="346" customFormat="1" ht="12.75" customHeight="1" x14ac:dyDescent="0.2">
      <c r="A187" s="341">
        <f t="shared" si="6"/>
        <v>183</v>
      </c>
      <c r="B187" s="538" t="s">
        <v>3989</v>
      </c>
      <c r="C187" s="534">
        <v>69690</v>
      </c>
      <c r="D187" s="535" t="s">
        <v>3990</v>
      </c>
      <c r="E187" s="342" t="s">
        <v>3991</v>
      </c>
      <c r="F187" s="57" t="s">
        <v>102</v>
      </c>
      <c r="G187" s="343">
        <f t="shared" si="7"/>
        <v>2</v>
      </c>
      <c r="H187" s="344" t="s">
        <v>108</v>
      </c>
      <c r="I187" s="206">
        <f t="shared" si="8"/>
        <v>1</v>
      </c>
      <c r="J187" s="206" t="e">
        <f>+IF(#REF!="Issued",1,IF(#REF!="Not Issued",2,"Nil"))</f>
        <v>#REF!</v>
      </c>
      <c r="K187" s="206" t="s">
        <v>3584</v>
      </c>
      <c r="L187" s="345"/>
      <c r="M187" s="57" t="s">
        <v>3585</v>
      </c>
    </row>
    <row r="188" spans="1:13" s="346" customFormat="1" ht="12.75" customHeight="1" x14ac:dyDescent="0.2">
      <c r="A188" s="341">
        <f t="shared" si="6"/>
        <v>184</v>
      </c>
      <c r="B188" s="538" t="s">
        <v>3997</v>
      </c>
      <c r="C188" s="534">
        <v>70734</v>
      </c>
      <c r="D188" s="535" t="s">
        <v>3998</v>
      </c>
      <c r="E188" s="342" t="s">
        <v>3999</v>
      </c>
      <c r="F188" s="57" t="s">
        <v>102</v>
      </c>
      <c r="G188" s="343">
        <f t="shared" si="7"/>
        <v>2</v>
      </c>
      <c r="H188" s="344" t="s">
        <v>108</v>
      </c>
      <c r="I188" s="206">
        <f t="shared" si="8"/>
        <v>1</v>
      </c>
      <c r="J188" s="206" t="e">
        <f>+IF(#REF!="Issued",1,IF(#REF!="Not Issued",2,"Nil"))</f>
        <v>#REF!</v>
      </c>
      <c r="K188" s="206" t="s">
        <v>3589</v>
      </c>
      <c r="L188" s="345"/>
      <c r="M188" s="57" t="s">
        <v>3590</v>
      </c>
    </row>
    <row r="189" spans="1:13" s="346" customFormat="1" ht="12.75" customHeight="1" x14ac:dyDescent="0.2">
      <c r="A189" s="341">
        <f t="shared" si="6"/>
        <v>185</v>
      </c>
      <c r="B189" s="538" t="s">
        <v>4005</v>
      </c>
      <c r="C189" s="534">
        <v>65032</v>
      </c>
      <c r="D189" s="535" t="s">
        <v>4006</v>
      </c>
      <c r="E189" s="342" t="s">
        <v>628</v>
      </c>
      <c r="F189" s="57" t="s">
        <v>106</v>
      </c>
      <c r="G189" s="343">
        <f t="shared" si="7"/>
        <v>1</v>
      </c>
      <c r="H189" s="344" t="s">
        <v>108</v>
      </c>
      <c r="I189" s="206">
        <f t="shared" si="8"/>
        <v>1</v>
      </c>
      <c r="J189" s="206" t="e">
        <f>+IF(#REF!="Issued",1,IF(#REF!="Not Issued",2,"Nil"))</f>
        <v>#REF!</v>
      </c>
      <c r="K189" s="206" t="s">
        <v>3593</v>
      </c>
      <c r="L189" s="345"/>
      <c r="M189" s="57" t="s">
        <v>3594</v>
      </c>
    </row>
    <row r="190" spans="1:13" s="346" customFormat="1" ht="12.75" customHeight="1" x14ac:dyDescent="0.2">
      <c r="A190" s="341">
        <f t="shared" si="6"/>
        <v>186</v>
      </c>
      <c r="B190" s="538" t="s">
        <v>4011</v>
      </c>
      <c r="C190" s="534">
        <v>69692</v>
      </c>
      <c r="D190" s="535" t="s">
        <v>4012</v>
      </c>
      <c r="E190" s="342" t="s">
        <v>4013</v>
      </c>
      <c r="F190" s="57" t="s">
        <v>102</v>
      </c>
      <c r="G190" s="343">
        <f t="shared" si="7"/>
        <v>2</v>
      </c>
      <c r="H190" s="344" t="s">
        <v>108</v>
      </c>
      <c r="I190" s="206">
        <f t="shared" si="8"/>
        <v>1</v>
      </c>
      <c r="J190" s="206" t="e">
        <f>+IF(#REF!="Issued",1,IF(#REF!="Not Issued",2,"Nil"))</f>
        <v>#REF!</v>
      </c>
      <c r="K190" s="206" t="s">
        <v>3598</v>
      </c>
      <c r="L190" s="345"/>
      <c r="M190" s="57" t="s">
        <v>3599</v>
      </c>
    </row>
    <row r="191" spans="1:13" s="346" customFormat="1" ht="12.75" customHeight="1" x14ac:dyDescent="0.2">
      <c r="A191" s="341">
        <f t="shared" si="6"/>
        <v>187</v>
      </c>
      <c r="B191" s="538" t="s">
        <v>4015</v>
      </c>
      <c r="C191" s="534">
        <v>69693</v>
      </c>
      <c r="D191" s="535" t="s">
        <v>4016</v>
      </c>
      <c r="E191" s="342" t="s">
        <v>1255</v>
      </c>
      <c r="F191" s="57" t="s">
        <v>102</v>
      </c>
      <c r="G191" s="343">
        <f t="shared" si="7"/>
        <v>2</v>
      </c>
      <c r="H191" s="344" t="s">
        <v>108</v>
      </c>
      <c r="I191" s="206">
        <f t="shared" si="8"/>
        <v>1</v>
      </c>
      <c r="J191" s="206" t="e">
        <f>+IF(#REF!="Issued",1,IF(#REF!="Not Issued",2,"Nil"))</f>
        <v>#REF!</v>
      </c>
      <c r="K191" s="206" t="s">
        <v>3603</v>
      </c>
      <c r="L191" s="345"/>
      <c r="M191" s="57" t="s">
        <v>3604</v>
      </c>
    </row>
    <row r="192" spans="1:13" s="346" customFormat="1" ht="12.75" customHeight="1" x14ac:dyDescent="0.2">
      <c r="A192" s="341">
        <f t="shared" si="6"/>
        <v>188</v>
      </c>
      <c r="B192" s="538" t="s">
        <v>4018</v>
      </c>
      <c r="C192" s="534">
        <v>69844</v>
      </c>
      <c r="D192" s="535" t="s">
        <v>4019</v>
      </c>
      <c r="E192" s="342" t="s">
        <v>4020</v>
      </c>
      <c r="F192" s="57" t="s">
        <v>106</v>
      </c>
      <c r="G192" s="343">
        <f t="shared" si="7"/>
        <v>1</v>
      </c>
      <c r="H192" s="344" t="s">
        <v>108</v>
      </c>
      <c r="I192" s="206">
        <f t="shared" si="8"/>
        <v>1</v>
      </c>
      <c r="J192" s="206" t="e">
        <f>+IF(#REF!="Issued",1,IF(#REF!="Not Issued",2,"Nil"))</f>
        <v>#REF!</v>
      </c>
      <c r="K192" s="206" t="s">
        <v>3607</v>
      </c>
      <c r="L192" s="345"/>
      <c r="M192" s="57" t="s">
        <v>3608</v>
      </c>
    </row>
    <row r="193" spans="1:13" s="346" customFormat="1" ht="12.75" customHeight="1" x14ac:dyDescent="0.2">
      <c r="A193" s="341">
        <f t="shared" si="6"/>
        <v>189</v>
      </c>
      <c r="B193" s="538" t="s">
        <v>4022</v>
      </c>
      <c r="C193" s="534">
        <v>69738</v>
      </c>
      <c r="D193" s="535" t="s">
        <v>4023</v>
      </c>
      <c r="E193" s="342" t="s">
        <v>4024</v>
      </c>
      <c r="F193" s="57" t="s">
        <v>106</v>
      </c>
      <c r="G193" s="343">
        <f t="shared" si="7"/>
        <v>1</v>
      </c>
      <c r="H193" s="344" t="s">
        <v>108</v>
      </c>
      <c r="I193" s="206">
        <f t="shared" si="8"/>
        <v>1</v>
      </c>
      <c r="J193" s="206" t="e">
        <f>+IF(#REF!="Issued",1,IF(#REF!="Not Issued",2,"Nil"))</f>
        <v>#REF!</v>
      </c>
      <c r="K193" s="206" t="s">
        <v>3612</v>
      </c>
      <c r="L193" s="345"/>
      <c r="M193" s="57" t="s">
        <v>3613</v>
      </c>
    </row>
    <row r="194" spans="1:13" s="346" customFormat="1" ht="12.75" customHeight="1" x14ac:dyDescent="0.2">
      <c r="A194" s="341">
        <f t="shared" si="6"/>
        <v>190</v>
      </c>
      <c r="B194" s="538" t="s">
        <v>4026</v>
      </c>
      <c r="C194" s="534">
        <v>71265</v>
      </c>
      <c r="D194" s="535" t="s">
        <v>4027</v>
      </c>
      <c r="E194" s="342" t="s">
        <v>4028</v>
      </c>
      <c r="F194" s="57" t="s">
        <v>106</v>
      </c>
      <c r="G194" s="343">
        <f t="shared" si="7"/>
        <v>1</v>
      </c>
      <c r="H194" s="344" t="s">
        <v>108</v>
      </c>
      <c r="I194" s="206">
        <f t="shared" si="8"/>
        <v>1</v>
      </c>
      <c r="J194" s="206" t="e">
        <f>+IF(#REF!="Issued",1,IF(#REF!="Not Issued",2,"Nil"))</f>
        <v>#REF!</v>
      </c>
      <c r="K194" s="206" t="s">
        <v>3617</v>
      </c>
      <c r="L194" s="345"/>
      <c r="M194" s="57" t="s">
        <v>3618</v>
      </c>
    </row>
    <row r="195" spans="1:13" s="346" customFormat="1" ht="12.75" customHeight="1" x14ac:dyDescent="0.2">
      <c r="A195" s="341">
        <f t="shared" si="6"/>
        <v>191</v>
      </c>
      <c r="B195" s="538" t="s">
        <v>4030</v>
      </c>
      <c r="C195" s="534">
        <v>69694</v>
      </c>
      <c r="D195" s="535" t="s">
        <v>4031</v>
      </c>
      <c r="E195" s="342" t="s">
        <v>216</v>
      </c>
      <c r="F195" s="57" t="s">
        <v>102</v>
      </c>
      <c r="G195" s="343">
        <f t="shared" si="7"/>
        <v>2</v>
      </c>
      <c r="H195" s="344" t="s">
        <v>108</v>
      </c>
      <c r="I195" s="206">
        <f t="shared" si="8"/>
        <v>1</v>
      </c>
      <c r="J195" s="206" t="e">
        <f>+IF(#REF!="Issued",1,IF(#REF!="Not Issued",2,"Nil"))</f>
        <v>#REF!</v>
      </c>
      <c r="K195" s="206" t="s">
        <v>3622</v>
      </c>
      <c r="L195" s="345"/>
      <c r="M195" s="57" t="s">
        <v>3623</v>
      </c>
    </row>
    <row r="196" spans="1:13" s="346" customFormat="1" ht="12.75" customHeight="1" x14ac:dyDescent="0.2">
      <c r="A196" s="341">
        <f t="shared" si="6"/>
        <v>192</v>
      </c>
      <c r="B196" s="538" t="s">
        <v>4037</v>
      </c>
      <c r="C196" s="534">
        <v>69732</v>
      </c>
      <c r="D196" s="535" t="s">
        <v>4038</v>
      </c>
      <c r="E196" s="342" t="s">
        <v>4039</v>
      </c>
      <c r="F196" s="57" t="s">
        <v>102</v>
      </c>
      <c r="G196" s="343">
        <f t="shared" si="7"/>
        <v>2</v>
      </c>
      <c r="H196" s="344" t="s">
        <v>108</v>
      </c>
      <c r="I196" s="206">
        <f t="shared" si="8"/>
        <v>1</v>
      </c>
      <c r="J196" s="206" t="e">
        <f>+IF(#REF!="Issued",1,IF(#REF!="Not Issued",2,"Nil"))</f>
        <v>#REF!</v>
      </c>
      <c r="K196" s="206" t="s">
        <v>3627</v>
      </c>
      <c r="L196" s="345"/>
      <c r="M196" s="57" t="s">
        <v>3628</v>
      </c>
    </row>
    <row r="197" spans="1:13" s="346" customFormat="1" ht="12.75" customHeight="1" x14ac:dyDescent="0.2">
      <c r="A197" s="341">
        <f t="shared" ref="A197:A260" si="9">+A196+1</f>
        <v>193</v>
      </c>
      <c r="B197" s="538" t="s">
        <v>4045</v>
      </c>
      <c r="C197" s="534">
        <v>70719</v>
      </c>
      <c r="D197" s="535" t="s">
        <v>4046</v>
      </c>
      <c r="E197" s="342" t="s">
        <v>2516</v>
      </c>
      <c r="F197" s="57" t="s">
        <v>106</v>
      </c>
      <c r="G197" s="343">
        <f t="shared" ref="G197:G260" si="10">+IF(F197="M",1,IF(F197="f",2,IF(F197="Civ",3,"Error")))</f>
        <v>1</v>
      </c>
      <c r="H197" s="344" t="s">
        <v>108</v>
      </c>
      <c r="I197" s="206">
        <f t="shared" ref="I197:I260" si="11">+IF(H197="Incomplete",5,IF(H197="Complete",1,IF(H197="Incomplete",2,IF(H197="Left",3,IF(H197="Dropped",4,"Error")))))</f>
        <v>1</v>
      </c>
      <c r="J197" s="206" t="e">
        <f>+IF(#REF!="Issued",1,IF(#REF!="Not Issued",2,"Nil"))</f>
        <v>#REF!</v>
      </c>
      <c r="K197" s="206" t="s">
        <v>3632</v>
      </c>
      <c r="L197" s="345"/>
      <c r="M197" s="57" t="s">
        <v>3633</v>
      </c>
    </row>
    <row r="198" spans="1:13" s="346" customFormat="1" ht="12.75" customHeight="1" x14ac:dyDescent="0.2">
      <c r="A198" s="341">
        <f t="shared" si="9"/>
        <v>194</v>
      </c>
      <c r="B198" s="538" t="s">
        <v>4048</v>
      </c>
      <c r="C198" s="534">
        <v>69733</v>
      </c>
      <c r="D198" s="535" t="s">
        <v>4049</v>
      </c>
      <c r="E198" s="342" t="s">
        <v>4050</v>
      </c>
      <c r="F198" s="57" t="s">
        <v>102</v>
      </c>
      <c r="G198" s="343">
        <f t="shared" si="10"/>
        <v>2</v>
      </c>
      <c r="H198" s="344" t="s">
        <v>108</v>
      </c>
      <c r="I198" s="206">
        <f t="shared" si="11"/>
        <v>1</v>
      </c>
      <c r="J198" s="206" t="e">
        <f>+IF(#REF!="Issued",1,IF(#REF!="Not Issued",2,"Nil"))</f>
        <v>#REF!</v>
      </c>
      <c r="K198" s="206" t="s">
        <v>3637</v>
      </c>
      <c r="L198" s="345"/>
      <c r="M198" s="57" t="s">
        <v>3638</v>
      </c>
    </row>
    <row r="199" spans="1:13" s="346" customFormat="1" ht="12.75" customHeight="1" x14ac:dyDescent="0.2">
      <c r="A199" s="341">
        <f t="shared" si="9"/>
        <v>195</v>
      </c>
      <c r="B199" s="538" t="s">
        <v>4052</v>
      </c>
      <c r="C199" s="534">
        <v>69845</v>
      </c>
      <c r="D199" s="535" t="s">
        <v>4053</v>
      </c>
      <c r="E199" s="342" t="s">
        <v>4054</v>
      </c>
      <c r="F199" s="57" t="s">
        <v>102</v>
      </c>
      <c r="G199" s="343">
        <f t="shared" si="10"/>
        <v>2</v>
      </c>
      <c r="H199" s="344" t="s">
        <v>108</v>
      </c>
      <c r="I199" s="206">
        <f t="shared" si="11"/>
        <v>1</v>
      </c>
      <c r="J199" s="206" t="e">
        <f>+IF(#REF!="Issued",1,IF(#REF!="Not Issued",2,"Nil"))</f>
        <v>#REF!</v>
      </c>
      <c r="K199" s="206" t="s">
        <v>3642</v>
      </c>
      <c r="L199" s="345"/>
      <c r="M199" s="57" t="s">
        <v>3643</v>
      </c>
    </row>
    <row r="200" spans="1:13" s="346" customFormat="1" ht="12.75" customHeight="1" x14ac:dyDescent="0.2">
      <c r="A200" s="341">
        <f t="shared" si="9"/>
        <v>196</v>
      </c>
      <c r="B200" s="538" t="s">
        <v>4056</v>
      </c>
      <c r="C200" s="534">
        <v>69846</v>
      </c>
      <c r="D200" s="535" t="s">
        <v>4057</v>
      </c>
      <c r="E200" s="342" t="s">
        <v>4058</v>
      </c>
      <c r="F200" s="57" t="s">
        <v>102</v>
      </c>
      <c r="G200" s="343">
        <f t="shared" si="10"/>
        <v>2</v>
      </c>
      <c r="H200" s="344" t="s">
        <v>108</v>
      </c>
      <c r="I200" s="206">
        <f t="shared" si="11"/>
        <v>1</v>
      </c>
      <c r="J200" s="206" t="e">
        <f>+IF(#REF!="Issued",1,IF(#REF!="Not Issued",2,"Nil"))</f>
        <v>#REF!</v>
      </c>
      <c r="K200" s="206" t="s">
        <v>3646</v>
      </c>
      <c r="L200" s="345"/>
      <c r="M200" s="57" t="s">
        <v>3647</v>
      </c>
    </row>
    <row r="201" spans="1:13" s="346" customFormat="1" ht="12.75" customHeight="1" x14ac:dyDescent="0.2">
      <c r="A201" s="341">
        <f t="shared" si="9"/>
        <v>197</v>
      </c>
      <c r="B201" s="538" t="s">
        <v>4064</v>
      </c>
      <c r="C201" s="534">
        <v>69847</v>
      </c>
      <c r="D201" s="535" t="s">
        <v>4065</v>
      </c>
      <c r="E201" s="342" t="s">
        <v>146</v>
      </c>
      <c r="F201" s="57" t="s">
        <v>106</v>
      </c>
      <c r="G201" s="343">
        <f t="shared" si="10"/>
        <v>1</v>
      </c>
      <c r="H201" s="344" t="s">
        <v>108</v>
      </c>
      <c r="I201" s="206">
        <f t="shared" si="11"/>
        <v>1</v>
      </c>
      <c r="J201" s="206" t="e">
        <f>+IF(#REF!="Issued",1,IF(#REF!="Not Issued",2,"Nil"))</f>
        <v>#REF!</v>
      </c>
      <c r="K201" s="206" t="s">
        <v>3651</v>
      </c>
      <c r="L201" s="345"/>
      <c r="M201" s="57" t="s">
        <v>3652</v>
      </c>
    </row>
    <row r="202" spans="1:13" s="346" customFormat="1" ht="12.75" customHeight="1" x14ac:dyDescent="0.2">
      <c r="A202" s="341">
        <f t="shared" si="9"/>
        <v>198</v>
      </c>
      <c r="B202" s="538" t="s">
        <v>4067</v>
      </c>
      <c r="C202" s="534">
        <v>69848</v>
      </c>
      <c r="D202" s="535" t="s">
        <v>4068</v>
      </c>
      <c r="E202" s="342" t="s">
        <v>3636</v>
      </c>
      <c r="F202" s="57" t="s">
        <v>102</v>
      </c>
      <c r="G202" s="343">
        <f t="shared" si="10"/>
        <v>2</v>
      </c>
      <c r="H202" s="344" t="s">
        <v>108</v>
      </c>
      <c r="I202" s="206">
        <f t="shared" si="11"/>
        <v>1</v>
      </c>
      <c r="J202" s="206" t="e">
        <f>+IF(#REF!="Issued",1,IF(#REF!="Not Issued",2,"Nil"))</f>
        <v>#REF!</v>
      </c>
      <c r="K202" s="206" t="s">
        <v>3656</v>
      </c>
      <c r="L202" s="345"/>
      <c r="M202" s="57" t="s">
        <v>3657</v>
      </c>
    </row>
    <row r="203" spans="1:13" s="346" customFormat="1" ht="12.75" customHeight="1" x14ac:dyDescent="0.2">
      <c r="A203" s="341">
        <f t="shared" si="9"/>
        <v>199</v>
      </c>
      <c r="B203" s="538" t="s">
        <v>4078</v>
      </c>
      <c r="C203" s="534">
        <v>69849</v>
      </c>
      <c r="D203" s="535" t="s">
        <v>4079</v>
      </c>
      <c r="E203" s="342" t="s">
        <v>4080</v>
      </c>
      <c r="F203" s="57" t="s">
        <v>102</v>
      </c>
      <c r="G203" s="343">
        <f t="shared" si="10"/>
        <v>2</v>
      </c>
      <c r="H203" s="344" t="s">
        <v>108</v>
      </c>
      <c r="I203" s="206">
        <f t="shared" si="11"/>
        <v>1</v>
      </c>
      <c r="J203" s="206" t="e">
        <f>+IF(#REF!="Issued",1,IF(#REF!="Not Issued",2,"Nil"))</f>
        <v>#REF!</v>
      </c>
      <c r="K203" s="206" t="s">
        <v>3661</v>
      </c>
      <c r="L203" s="345"/>
      <c r="M203" s="57" t="s">
        <v>3662</v>
      </c>
    </row>
    <row r="204" spans="1:13" s="346" customFormat="1" ht="12.75" customHeight="1" x14ac:dyDescent="0.2">
      <c r="A204" s="341">
        <f t="shared" si="9"/>
        <v>200</v>
      </c>
      <c r="B204" s="538" t="s">
        <v>4082</v>
      </c>
      <c r="C204" s="534">
        <v>69697</v>
      </c>
      <c r="D204" s="535" t="s">
        <v>4083</v>
      </c>
      <c r="E204" s="342" t="s">
        <v>1255</v>
      </c>
      <c r="F204" s="57" t="s">
        <v>102</v>
      </c>
      <c r="G204" s="343">
        <f t="shared" si="10"/>
        <v>2</v>
      </c>
      <c r="H204" s="344" t="s">
        <v>108</v>
      </c>
      <c r="I204" s="206">
        <f t="shared" si="11"/>
        <v>1</v>
      </c>
      <c r="J204" s="206" t="e">
        <f>+IF(#REF!="Issued",1,IF(#REF!="Not Issued",2,"Nil"))</f>
        <v>#REF!</v>
      </c>
      <c r="K204" s="206" t="s">
        <v>3666</v>
      </c>
      <c r="L204" s="345"/>
      <c r="M204" s="57" t="s">
        <v>3667</v>
      </c>
    </row>
    <row r="205" spans="1:13" s="346" customFormat="1" ht="12.75" customHeight="1" x14ac:dyDescent="0.2">
      <c r="A205" s="341">
        <f t="shared" si="9"/>
        <v>201</v>
      </c>
      <c r="B205" s="538" t="s">
        <v>4089</v>
      </c>
      <c r="C205" s="534">
        <v>69743</v>
      </c>
      <c r="D205" s="535" t="s">
        <v>4090</v>
      </c>
      <c r="E205" s="342" t="s">
        <v>4091</v>
      </c>
      <c r="F205" s="57" t="s">
        <v>102</v>
      </c>
      <c r="G205" s="343">
        <f t="shared" si="10"/>
        <v>2</v>
      </c>
      <c r="H205" s="344" t="s">
        <v>108</v>
      </c>
      <c r="I205" s="206">
        <f t="shared" si="11"/>
        <v>1</v>
      </c>
      <c r="J205" s="206" t="e">
        <f>+IF(#REF!="Issued",1,IF(#REF!="Not Issued",2,"Nil"))</f>
        <v>#REF!</v>
      </c>
      <c r="K205" s="206" t="s">
        <v>3671</v>
      </c>
      <c r="L205" s="345"/>
      <c r="M205" s="57" t="s">
        <v>3672</v>
      </c>
    </row>
    <row r="206" spans="1:13" s="346" customFormat="1" ht="12.75" customHeight="1" x14ac:dyDescent="0.2">
      <c r="A206" s="341">
        <f t="shared" si="9"/>
        <v>202</v>
      </c>
      <c r="B206" s="538" t="s">
        <v>4097</v>
      </c>
      <c r="C206" s="534">
        <v>70395</v>
      </c>
      <c r="D206" s="535" t="s">
        <v>4098</v>
      </c>
      <c r="E206" s="342" t="s">
        <v>4099</v>
      </c>
      <c r="F206" s="57" t="s">
        <v>106</v>
      </c>
      <c r="G206" s="343">
        <f t="shared" si="10"/>
        <v>1</v>
      </c>
      <c r="H206" s="344" t="s">
        <v>108</v>
      </c>
      <c r="I206" s="206">
        <f t="shared" si="11"/>
        <v>1</v>
      </c>
      <c r="J206" s="206" t="e">
        <f>+IF(#REF!="Issued",1,IF(#REF!="Not Issued",2,"Nil"))</f>
        <v>#REF!</v>
      </c>
      <c r="K206" s="206" t="s">
        <v>3676</v>
      </c>
      <c r="L206" s="345"/>
      <c r="M206" s="57" t="s">
        <v>3677</v>
      </c>
    </row>
    <row r="207" spans="1:13" s="346" customFormat="1" ht="12.75" customHeight="1" x14ac:dyDescent="0.2">
      <c r="A207" s="341">
        <f t="shared" si="9"/>
        <v>203</v>
      </c>
      <c r="B207" s="538" t="s">
        <v>4105</v>
      </c>
      <c r="C207" s="534">
        <v>69851</v>
      </c>
      <c r="D207" s="535" t="s">
        <v>4106</v>
      </c>
      <c r="E207" s="342" t="s">
        <v>2069</v>
      </c>
      <c r="F207" s="57" t="s">
        <v>102</v>
      </c>
      <c r="G207" s="343">
        <f t="shared" si="10"/>
        <v>2</v>
      </c>
      <c r="H207" s="344" t="s">
        <v>108</v>
      </c>
      <c r="I207" s="206">
        <f t="shared" si="11"/>
        <v>1</v>
      </c>
      <c r="J207" s="206" t="e">
        <f>+IF(#REF!="Issued",1,IF(#REF!="Not Issued",2,"Nil"))</f>
        <v>#REF!</v>
      </c>
      <c r="K207" s="206" t="s">
        <v>3680</v>
      </c>
      <c r="L207" s="345"/>
      <c r="M207" s="57" t="s">
        <v>3681</v>
      </c>
    </row>
    <row r="208" spans="1:13" s="346" customFormat="1" ht="12.75" customHeight="1" x14ac:dyDescent="0.2">
      <c r="A208" s="341">
        <f t="shared" si="9"/>
        <v>204</v>
      </c>
      <c r="B208" s="538" t="s">
        <v>4108</v>
      </c>
      <c r="C208" s="534">
        <v>70396</v>
      </c>
      <c r="D208" s="535" t="s">
        <v>4109</v>
      </c>
      <c r="E208" s="342" t="s">
        <v>4110</v>
      </c>
      <c r="F208" s="57" t="s">
        <v>106</v>
      </c>
      <c r="G208" s="343">
        <f t="shared" si="10"/>
        <v>1</v>
      </c>
      <c r="H208" s="344" t="s">
        <v>108</v>
      </c>
      <c r="I208" s="206">
        <f t="shared" si="11"/>
        <v>1</v>
      </c>
      <c r="J208" s="206" t="e">
        <f>+IF(#REF!="Issued",1,IF(#REF!="Not Issued",2,"Nil"))</f>
        <v>#REF!</v>
      </c>
      <c r="K208" s="206" t="s">
        <v>3685</v>
      </c>
      <c r="L208" s="345"/>
      <c r="M208" s="57" t="s">
        <v>3686</v>
      </c>
    </row>
    <row r="209" spans="1:13" s="346" customFormat="1" ht="12.75" customHeight="1" x14ac:dyDescent="0.2">
      <c r="A209" s="341">
        <f t="shared" si="9"/>
        <v>205</v>
      </c>
      <c r="B209" s="538" t="s">
        <v>4112</v>
      </c>
      <c r="C209" s="534">
        <v>69852</v>
      </c>
      <c r="D209" s="535" t="s">
        <v>4113</v>
      </c>
      <c r="E209" s="342" t="s">
        <v>4114</v>
      </c>
      <c r="F209" s="57" t="s">
        <v>102</v>
      </c>
      <c r="G209" s="343">
        <f t="shared" si="10"/>
        <v>2</v>
      </c>
      <c r="H209" s="344" t="s">
        <v>108</v>
      </c>
      <c r="I209" s="206">
        <f t="shared" si="11"/>
        <v>1</v>
      </c>
      <c r="J209" s="206" t="e">
        <f>+IF(#REF!="Issued",1,IF(#REF!="Not Issued",2,"Nil"))</f>
        <v>#REF!</v>
      </c>
      <c r="K209" s="206" t="s">
        <v>3690</v>
      </c>
      <c r="L209" s="345"/>
      <c r="M209" s="57" t="s">
        <v>3691</v>
      </c>
    </row>
    <row r="210" spans="1:13" s="346" customFormat="1" ht="12.75" customHeight="1" x14ac:dyDescent="0.2">
      <c r="A210" s="341">
        <f t="shared" si="9"/>
        <v>206</v>
      </c>
      <c r="B210" s="538" t="s">
        <v>4120</v>
      </c>
      <c r="C210" s="534">
        <v>69853</v>
      </c>
      <c r="D210" s="535" t="s">
        <v>4121</v>
      </c>
      <c r="E210" s="342" t="s">
        <v>3842</v>
      </c>
      <c r="F210" s="57" t="s">
        <v>106</v>
      </c>
      <c r="G210" s="343">
        <f t="shared" si="10"/>
        <v>1</v>
      </c>
      <c r="H210" s="344" t="s">
        <v>108</v>
      </c>
      <c r="I210" s="206">
        <f t="shared" si="11"/>
        <v>1</v>
      </c>
      <c r="J210" s="206" t="e">
        <f>+IF(#REF!="Issued",1,IF(#REF!="Not Issued",2,"Nil"))</f>
        <v>#REF!</v>
      </c>
      <c r="K210" s="206" t="s">
        <v>3695</v>
      </c>
      <c r="L210" s="345"/>
      <c r="M210" s="57" t="s">
        <v>3696</v>
      </c>
    </row>
    <row r="211" spans="1:13" s="346" customFormat="1" ht="12.75" customHeight="1" x14ac:dyDescent="0.2">
      <c r="A211" s="341">
        <f t="shared" si="9"/>
        <v>207</v>
      </c>
      <c r="B211" s="538" t="s">
        <v>4123</v>
      </c>
      <c r="C211" s="534">
        <v>69699</v>
      </c>
      <c r="D211" s="535" t="s">
        <v>1658</v>
      </c>
      <c r="E211" s="342" t="s">
        <v>131</v>
      </c>
      <c r="F211" s="57" t="s">
        <v>106</v>
      </c>
      <c r="G211" s="343">
        <f t="shared" si="10"/>
        <v>1</v>
      </c>
      <c r="H211" s="344" t="s">
        <v>108</v>
      </c>
      <c r="I211" s="206">
        <f t="shared" si="11"/>
        <v>1</v>
      </c>
      <c r="J211" s="206" t="e">
        <f>+IF(#REF!="Issued",1,IF(#REF!="Not Issued",2,"Nil"))</f>
        <v>#REF!</v>
      </c>
      <c r="K211" s="206" t="s">
        <v>3700</v>
      </c>
      <c r="L211" s="345"/>
      <c r="M211" s="57" t="s">
        <v>3701</v>
      </c>
    </row>
    <row r="212" spans="1:13" s="346" customFormat="1" ht="12.75" customHeight="1" x14ac:dyDescent="0.2">
      <c r="A212" s="341">
        <f t="shared" si="9"/>
        <v>208</v>
      </c>
      <c r="B212" s="538" t="s">
        <v>4131</v>
      </c>
      <c r="C212" s="534">
        <v>70388</v>
      </c>
      <c r="D212" s="535" t="s">
        <v>4132</v>
      </c>
      <c r="E212" s="342" t="s">
        <v>4133</v>
      </c>
      <c r="F212" s="57" t="s">
        <v>102</v>
      </c>
      <c r="G212" s="343">
        <f t="shared" si="10"/>
        <v>2</v>
      </c>
      <c r="H212" s="344" t="s">
        <v>108</v>
      </c>
      <c r="I212" s="206">
        <f t="shared" si="11"/>
        <v>1</v>
      </c>
      <c r="J212" s="206" t="e">
        <f>+IF(#REF!="Issued",1,IF(#REF!="Not Issued",2,"Nil"))</f>
        <v>#REF!</v>
      </c>
      <c r="K212" s="206" t="s">
        <v>3705</v>
      </c>
      <c r="L212" s="345"/>
      <c r="M212" s="57" t="s">
        <v>3706</v>
      </c>
    </row>
    <row r="213" spans="1:13" s="346" customFormat="1" ht="12.75" customHeight="1" x14ac:dyDescent="0.2">
      <c r="A213" s="341">
        <f t="shared" si="9"/>
        <v>209</v>
      </c>
      <c r="B213" s="538" t="s">
        <v>4135</v>
      </c>
      <c r="C213" s="534">
        <v>69700</v>
      </c>
      <c r="D213" s="535" t="s">
        <v>4136</v>
      </c>
      <c r="E213" s="342" t="s">
        <v>4137</v>
      </c>
      <c r="F213" s="57" t="s">
        <v>102</v>
      </c>
      <c r="G213" s="343">
        <f t="shared" si="10"/>
        <v>2</v>
      </c>
      <c r="H213" s="344" t="s">
        <v>108</v>
      </c>
      <c r="I213" s="206">
        <f t="shared" si="11"/>
        <v>1</v>
      </c>
      <c r="J213" s="206" t="e">
        <f>+IF(#REF!="Issued",1,IF(#REF!="Not Issued",2,"Nil"))</f>
        <v>#REF!</v>
      </c>
      <c r="K213" s="206" t="s">
        <v>3709</v>
      </c>
      <c r="L213" s="345"/>
      <c r="M213" s="57" t="s">
        <v>3710</v>
      </c>
    </row>
    <row r="214" spans="1:13" s="346" customFormat="1" ht="12.75" customHeight="1" x14ac:dyDescent="0.2">
      <c r="A214" s="341">
        <f t="shared" si="9"/>
        <v>210</v>
      </c>
      <c r="B214" s="538" t="s">
        <v>4140</v>
      </c>
      <c r="C214" s="534">
        <v>71264</v>
      </c>
      <c r="D214" s="535" t="s">
        <v>4141</v>
      </c>
      <c r="E214" s="342" t="s">
        <v>459</v>
      </c>
      <c r="F214" s="57" t="s">
        <v>106</v>
      </c>
      <c r="G214" s="343">
        <f t="shared" si="10"/>
        <v>1</v>
      </c>
      <c r="H214" s="344" t="s">
        <v>108</v>
      </c>
      <c r="I214" s="206">
        <f t="shared" si="11"/>
        <v>1</v>
      </c>
      <c r="J214" s="206" t="e">
        <f>+IF(#REF!="Issued",1,IF(#REF!="Not Issued",2,"Nil"))</f>
        <v>#REF!</v>
      </c>
      <c r="K214" s="206" t="s">
        <v>3713</v>
      </c>
      <c r="L214" s="345"/>
      <c r="M214" s="57" t="s">
        <v>3714</v>
      </c>
    </row>
    <row r="215" spans="1:13" s="346" customFormat="1" ht="12.75" customHeight="1" x14ac:dyDescent="0.2">
      <c r="A215" s="341">
        <f t="shared" si="9"/>
        <v>211</v>
      </c>
      <c r="B215" s="538" t="s">
        <v>4143</v>
      </c>
      <c r="C215" s="534">
        <v>71436</v>
      </c>
      <c r="D215" s="535" t="s">
        <v>4144</v>
      </c>
      <c r="E215" s="342" t="s">
        <v>4145</v>
      </c>
      <c r="F215" s="57" t="s">
        <v>106</v>
      </c>
      <c r="G215" s="343">
        <f t="shared" si="10"/>
        <v>1</v>
      </c>
      <c r="H215" s="344" t="s">
        <v>108</v>
      </c>
      <c r="I215" s="206">
        <f t="shared" si="11"/>
        <v>1</v>
      </c>
      <c r="J215" s="206" t="e">
        <f>+IF(#REF!="Issued",1,IF(#REF!="Not Issued",2,"Nil"))</f>
        <v>#REF!</v>
      </c>
      <c r="K215" s="206" t="s">
        <v>3718</v>
      </c>
      <c r="L215" s="345"/>
      <c r="M215" s="57" t="s">
        <v>3719</v>
      </c>
    </row>
    <row r="216" spans="1:13" s="346" customFormat="1" ht="12.75" customHeight="1" x14ac:dyDescent="0.2">
      <c r="A216" s="341">
        <f t="shared" si="9"/>
        <v>212</v>
      </c>
      <c r="B216" s="533" t="s">
        <v>4147</v>
      </c>
      <c r="C216" s="534">
        <v>71317</v>
      </c>
      <c r="D216" s="535" t="s">
        <v>4148</v>
      </c>
      <c r="E216" s="342" t="s">
        <v>4149</v>
      </c>
      <c r="F216" s="57" t="s">
        <v>102</v>
      </c>
      <c r="G216" s="343">
        <f t="shared" si="10"/>
        <v>2</v>
      </c>
      <c r="H216" s="344" t="s">
        <v>108</v>
      </c>
      <c r="I216" s="206">
        <f t="shared" si="11"/>
        <v>1</v>
      </c>
      <c r="J216" s="206" t="e">
        <f>+IF(#REF!="Issued",1,IF(#REF!="Not Issued",2,"Nil"))</f>
        <v>#REF!</v>
      </c>
      <c r="K216" s="206" t="s">
        <v>3723</v>
      </c>
      <c r="L216" s="345"/>
      <c r="M216" s="57" t="s">
        <v>3351</v>
      </c>
    </row>
    <row r="217" spans="1:13" s="346" customFormat="1" ht="12.75" customHeight="1" x14ac:dyDescent="0.2">
      <c r="A217" s="341">
        <f t="shared" si="9"/>
        <v>213</v>
      </c>
      <c r="B217" s="538" t="s">
        <v>2748</v>
      </c>
      <c r="C217" s="534">
        <v>69748</v>
      </c>
      <c r="D217" s="535" t="s">
        <v>2749</v>
      </c>
      <c r="E217" s="342" t="s">
        <v>2750</v>
      </c>
      <c r="F217" s="57" t="s">
        <v>102</v>
      </c>
      <c r="G217" s="343">
        <f t="shared" si="10"/>
        <v>2</v>
      </c>
      <c r="H217" s="344" t="s">
        <v>17</v>
      </c>
      <c r="I217" s="206">
        <f t="shared" si="11"/>
        <v>5</v>
      </c>
      <c r="J217" s="206" t="e">
        <f>+IF(#REF!="Issued",1,IF(#REF!="Not Issued",2,"Nil"))</f>
        <v>#REF!</v>
      </c>
      <c r="K217" s="206" t="s">
        <v>3727</v>
      </c>
      <c r="L217" s="345"/>
      <c r="M217" s="57" t="s">
        <v>3728</v>
      </c>
    </row>
    <row r="218" spans="1:13" s="346" customFormat="1" ht="12.75" customHeight="1" x14ac:dyDescent="0.2">
      <c r="A218" s="341">
        <f t="shared" si="9"/>
        <v>214</v>
      </c>
      <c r="B218" s="538" t="s">
        <v>2758</v>
      </c>
      <c r="C218" s="534">
        <v>69749</v>
      </c>
      <c r="D218" s="535" t="s">
        <v>2759</v>
      </c>
      <c r="E218" s="342" t="s">
        <v>2760</v>
      </c>
      <c r="F218" s="57" t="s">
        <v>106</v>
      </c>
      <c r="G218" s="343">
        <f t="shared" si="10"/>
        <v>1</v>
      </c>
      <c r="H218" s="344" t="s">
        <v>17</v>
      </c>
      <c r="I218" s="206">
        <f t="shared" si="11"/>
        <v>5</v>
      </c>
      <c r="J218" s="206" t="e">
        <f>+IF(#REF!="Issued",1,IF(#REF!="Not Issued",2,"Nil"))</f>
        <v>#REF!</v>
      </c>
      <c r="K218" s="206" t="s">
        <v>3732</v>
      </c>
      <c r="L218" s="345"/>
      <c r="M218" s="57" t="s">
        <v>3733</v>
      </c>
    </row>
    <row r="219" spans="1:13" s="346" customFormat="1" ht="12.75" customHeight="1" x14ac:dyDescent="0.2">
      <c r="A219" s="341">
        <f t="shared" si="9"/>
        <v>215</v>
      </c>
      <c r="B219" s="538" t="s">
        <v>2763</v>
      </c>
      <c r="C219" s="534">
        <v>70377</v>
      </c>
      <c r="D219" s="535" t="s">
        <v>2764</v>
      </c>
      <c r="E219" s="342" t="s">
        <v>2765</v>
      </c>
      <c r="F219" s="57" t="s">
        <v>106</v>
      </c>
      <c r="G219" s="343">
        <f t="shared" si="10"/>
        <v>1</v>
      </c>
      <c r="H219" s="344" t="s">
        <v>17</v>
      </c>
      <c r="I219" s="206">
        <f t="shared" si="11"/>
        <v>5</v>
      </c>
      <c r="J219" s="206" t="e">
        <f>+IF(#REF!="Issued",1,IF(#REF!="Not Issued",2,"Nil"))</f>
        <v>#REF!</v>
      </c>
      <c r="K219" s="206" t="s">
        <v>3737</v>
      </c>
      <c r="L219" s="345"/>
      <c r="M219" s="57" t="s">
        <v>3738</v>
      </c>
    </row>
    <row r="220" spans="1:13" s="346" customFormat="1" ht="12.75" customHeight="1" x14ac:dyDescent="0.2">
      <c r="A220" s="341">
        <f t="shared" si="9"/>
        <v>216</v>
      </c>
      <c r="B220" s="538" t="s">
        <v>2782</v>
      </c>
      <c r="C220" s="534">
        <v>70391</v>
      </c>
      <c r="D220" s="535" t="s">
        <v>2783</v>
      </c>
      <c r="E220" s="342" t="s">
        <v>2784</v>
      </c>
      <c r="F220" s="57" t="s">
        <v>106</v>
      </c>
      <c r="G220" s="343">
        <f t="shared" si="10"/>
        <v>1</v>
      </c>
      <c r="H220" s="344" t="s">
        <v>17</v>
      </c>
      <c r="I220" s="206">
        <f t="shared" si="11"/>
        <v>5</v>
      </c>
      <c r="J220" s="206" t="e">
        <f>+IF(#REF!="Issued",1,IF(#REF!="Not Issued",2,"Nil"))</f>
        <v>#REF!</v>
      </c>
      <c r="K220" s="206" t="s">
        <v>3741</v>
      </c>
      <c r="L220" s="345"/>
      <c r="M220" s="57"/>
    </row>
    <row r="221" spans="1:13" s="346" customFormat="1" ht="12.75" customHeight="1" x14ac:dyDescent="0.2">
      <c r="A221" s="341">
        <f t="shared" si="9"/>
        <v>217</v>
      </c>
      <c r="B221" s="538" t="s">
        <v>2787</v>
      </c>
      <c r="C221" s="534">
        <v>69713</v>
      </c>
      <c r="D221" s="535" t="s">
        <v>1607</v>
      </c>
      <c r="E221" s="342" t="s">
        <v>900</v>
      </c>
      <c r="F221" s="57" t="s">
        <v>106</v>
      </c>
      <c r="G221" s="343">
        <f t="shared" si="10"/>
        <v>1</v>
      </c>
      <c r="H221" s="344" t="s">
        <v>17</v>
      </c>
      <c r="I221" s="206">
        <f t="shared" si="11"/>
        <v>5</v>
      </c>
      <c r="J221" s="206" t="e">
        <f>+IF(#REF!="Issued",1,IF(#REF!="Not Issued",2,"Nil"))</f>
        <v>#REF!</v>
      </c>
      <c r="K221" s="206" t="s">
        <v>3745</v>
      </c>
      <c r="L221" s="345"/>
      <c r="M221" s="57"/>
    </row>
    <row r="222" spans="1:13" s="346" customFormat="1" ht="12.75" customHeight="1" x14ac:dyDescent="0.2">
      <c r="A222" s="341">
        <f t="shared" si="9"/>
        <v>218</v>
      </c>
      <c r="B222" s="538" t="s">
        <v>2800</v>
      </c>
      <c r="C222" s="534">
        <v>70371</v>
      </c>
      <c r="D222" s="535" t="s">
        <v>2801</v>
      </c>
      <c r="E222" s="342" t="s">
        <v>2802</v>
      </c>
      <c r="F222" s="57" t="s">
        <v>106</v>
      </c>
      <c r="G222" s="343">
        <f t="shared" si="10"/>
        <v>1</v>
      </c>
      <c r="H222" s="344" t="s">
        <v>17</v>
      </c>
      <c r="I222" s="206">
        <f t="shared" si="11"/>
        <v>5</v>
      </c>
      <c r="J222" s="206" t="e">
        <f>+IF(#REF!="Issued",1,IF(#REF!="Not Issued",2,"Nil"))</f>
        <v>#REF!</v>
      </c>
      <c r="K222" s="206" t="s">
        <v>3749</v>
      </c>
      <c r="L222" s="345"/>
      <c r="M222" s="57"/>
    </row>
    <row r="223" spans="1:13" s="346" customFormat="1" ht="12.75" customHeight="1" x14ac:dyDescent="0.2">
      <c r="A223" s="341">
        <f t="shared" si="9"/>
        <v>219</v>
      </c>
      <c r="B223" s="538" t="s">
        <v>2854</v>
      </c>
      <c r="C223" s="534">
        <v>69755</v>
      </c>
      <c r="D223" s="535" t="s">
        <v>2855</v>
      </c>
      <c r="E223" s="342" t="s">
        <v>2856</v>
      </c>
      <c r="F223" s="57" t="s">
        <v>102</v>
      </c>
      <c r="G223" s="343">
        <f t="shared" si="10"/>
        <v>2</v>
      </c>
      <c r="H223" s="344" t="s">
        <v>17</v>
      </c>
      <c r="I223" s="206">
        <f t="shared" si="11"/>
        <v>5</v>
      </c>
      <c r="J223" s="206" t="e">
        <f>+IF(#REF!="Issued",1,IF(#REF!="Not Issued",2,"Nil"))</f>
        <v>#REF!</v>
      </c>
      <c r="K223" s="206" t="s">
        <v>3753</v>
      </c>
      <c r="L223" s="345"/>
      <c r="M223" s="57"/>
    </row>
    <row r="224" spans="1:13" s="346" customFormat="1" ht="12.75" customHeight="1" x14ac:dyDescent="0.2">
      <c r="A224" s="341">
        <f t="shared" si="9"/>
        <v>220</v>
      </c>
      <c r="B224" s="538" t="s">
        <v>2859</v>
      </c>
      <c r="C224" s="534">
        <v>70389</v>
      </c>
      <c r="D224" s="535" t="s">
        <v>2860</v>
      </c>
      <c r="E224" s="342" t="s">
        <v>2861</v>
      </c>
      <c r="F224" s="57" t="s">
        <v>106</v>
      </c>
      <c r="G224" s="343">
        <f t="shared" si="10"/>
        <v>1</v>
      </c>
      <c r="H224" s="344" t="s">
        <v>17</v>
      </c>
      <c r="I224" s="206">
        <f t="shared" si="11"/>
        <v>5</v>
      </c>
      <c r="J224" s="206" t="e">
        <f>+IF(#REF!="Issued",1,IF(#REF!="Not Issued",2,"Nil"))</f>
        <v>#REF!</v>
      </c>
      <c r="K224" s="206" t="s">
        <v>3756</v>
      </c>
      <c r="L224" s="345"/>
      <c r="M224" s="57"/>
    </row>
    <row r="225" spans="1:13" s="346" customFormat="1" ht="12.75" customHeight="1" x14ac:dyDescent="0.2">
      <c r="A225" s="341">
        <f t="shared" si="9"/>
        <v>221</v>
      </c>
      <c r="B225" s="538" t="s">
        <v>2902</v>
      </c>
      <c r="C225" s="534">
        <v>72660</v>
      </c>
      <c r="D225" s="535" t="s">
        <v>2903</v>
      </c>
      <c r="E225" s="342" t="s">
        <v>2904</v>
      </c>
      <c r="F225" s="57" t="s">
        <v>106</v>
      </c>
      <c r="G225" s="343">
        <f t="shared" si="10"/>
        <v>1</v>
      </c>
      <c r="H225" s="344" t="s">
        <v>17</v>
      </c>
      <c r="I225" s="206">
        <f t="shared" si="11"/>
        <v>5</v>
      </c>
      <c r="J225" s="206" t="e">
        <f>+IF(#REF!="Issued",1,IF(#REF!="Not Issued",2,"Nil"))</f>
        <v>#REF!</v>
      </c>
      <c r="K225" s="206" t="s">
        <v>3759</v>
      </c>
      <c r="L225" s="345"/>
      <c r="M225" s="57"/>
    </row>
    <row r="226" spans="1:13" s="346" customFormat="1" ht="12.75" customHeight="1" x14ac:dyDescent="0.2">
      <c r="A226" s="341">
        <f t="shared" si="9"/>
        <v>222</v>
      </c>
      <c r="B226" s="538" t="s">
        <v>2936</v>
      </c>
      <c r="C226" s="534">
        <v>69761</v>
      </c>
      <c r="D226" s="535" t="s">
        <v>2937</v>
      </c>
      <c r="E226" s="342" t="s">
        <v>2938</v>
      </c>
      <c r="F226" s="57" t="s">
        <v>106</v>
      </c>
      <c r="G226" s="343">
        <f t="shared" si="10"/>
        <v>1</v>
      </c>
      <c r="H226" s="344" t="s">
        <v>17</v>
      </c>
      <c r="I226" s="206">
        <f t="shared" si="11"/>
        <v>5</v>
      </c>
      <c r="J226" s="206" t="e">
        <f>+IF(#REF!="Issued",1,IF(#REF!="Not Issued",2,"Nil"))</f>
        <v>#REF!</v>
      </c>
      <c r="K226" s="206" t="s">
        <v>3763</v>
      </c>
      <c r="L226" s="345"/>
      <c r="M226" s="57"/>
    </row>
    <row r="227" spans="1:13" s="346" customFormat="1" ht="12.75" customHeight="1" x14ac:dyDescent="0.2">
      <c r="A227" s="341">
        <f t="shared" si="9"/>
        <v>223</v>
      </c>
      <c r="B227" s="538" t="s">
        <v>2946</v>
      </c>
      <c r="C227" s="534">
        <v>69596</v>
      </c>
      <c r="D227" s="535" t="s">
        <v>2947</v>
      </c>
      <c r="E227" s="342" t="s">
        <v>2948</v>
      </c>
      <c r="F227" s="57" t="s">
        <v>102</v>
      </c>
      <c r="G227" s="343">
        <f t="shared" si="10"/>
        <v>2</v>
      </c>
      <c r="H227" s="344" t="s">
        <v>17</v>
      </c>
      <c r="I227" s="206">
        <f t="shared" si="11"/>
        <v>5</v>
      </c>
      <c r="J227" s="206" t="e">
        <f>+IF(#REF!="Issued",1,IF(#REF!="Not Issued",2,"Nil"))</f>
        <v>#REF!</v>
      </c>
      <c r="K227" s="206" t="s">
        <v>3767</v>
      </c>
      <c r="L227" s="345"/>
      <c r="M227" s="57"/>
    </row>
    <row r="228" spans="1:13" s="346" customFormat="1" ht="12.75" customHeight="1" x14ac:dyDescent="0.2">
      <c r="A228" s="341">
        <f t="shared" si="9"/>
        <v>224</v>
      </c>
      <c r="B228" s="538" t="s">
        <v>2951</v>
      </c>
      <c r="C228" s="534">
        <v>57342</v>
      </c>
      <c r="D228" s="535" t="s">
        <v>2952</v>
      </c>
      <c r="E228" s="342" t="s">
        <v>2953</v>
      </c>
      <c r="F228" s="57" t="s">
        <v>106</v>
      </c>
      <c r="G228" s="343">
        <f t="shared" si="10"/>
        <v>1</v>
      </c>
      <c r="H228" s="344" t="s">
        <v>17</v>
      </c>
      <c r="I228" s="206">
        <f t="shared" si="11"/>
        <v>5</v>
      </c>
      <c r="J228" s="206" t="e">
        <f>+IF(#REF!="Issued",1,IF(#REF!="Not Issued",2,"Nil"))</f>
        <v>#REF!</v>
      </c>
      <c r="K228" s="206" t="s">
        <v>3771</v>
      </c>
      <c r="L228" s="345"/>
      <c r="M228" s="57"/>
    </row>
    <row r="229" spans="1:13" s="346" customFormat="1" ht="12.75" customHeight="1" x14ac:dyDescent="0.2">
      <c r="A229" s="341">
        <f t="shared" si="9"/>
        <v>225</v>
      </c>
      <c r="B229" s="538" t="s">
        <v>2956</v>
      </c>
      <c r="C229" s="534">
        <v>69763</v>
      </c>
      <c r="D229" s="535" t="s">
        <v>2957</v>
      </c>
      <c r="E229" s="342" t="s">
        <v>2958</v>
      </c>
      <c r="F229" s="57" t="s">
        <v>106</v>
      </c>
      <c r="G229" s="343">
        <f t="shared" si="10"/>
        <v>1</v>
      </c>
      <c r="H229" s="344" t="s">
        <v>17</v>
      </c>
      <c r="I229" s="206">
        <f t="shared" si="11"/>
        <v>5</v>
      </c>
      <c r="J229" s="206" t="e">
        <f>+IF(#REF!="Issued",1,IF(#REF!="Not Issued",2,"Nil"))</f>
        <v>#REF!</v>
      </c>
      <c r="K229" s="206" t="s">
        <v>3774</v>
      </c>
      <c r="L229" s="345"/>
      <c r="M229" s="57"/>
    </row>
    <row r="230" spans="1:13" s="346" customFormat="1" ht="12.75" customHeight="1" x14ac:dyDescent="0.2">
      <c r="A230" s="341">
        <f t="shared" si="9"/>
        <v>226</v>
      </c>
      <c r="B230" s="538" t="s">
        <v>2975</v>
      </c>
      <c r="C230" s="534">
        <v>69597</v>
      </c>
      <c r="D230" s="535" t="s">
        <v>2976</v>
      </c>
      <c r="E230" s="342" t="s">
        <v>2977</v>
      </c>
      <c r="F230" s="57" t="s">
        <v>102</v>
      </c>
      <c r="G230" s="343">
        <f t="shared" si="10"/>
        <v>2</v>
      </c>
      <c r="H230" s="344" t="s">
        <v>17</v>
      </c>
      <c r="I230" s="206">
        <f t="shared" si="11"/>
        <v>5</v>
      </c>
      <c r="J230" s="206" t="e">
        <f>+IF(#REF!="Issued",1,IF(#REF!="Not Issued",2,"Nil"))</f>
        <v>#REF!</v>
      </c>
      <c r="K230" s="206" t="s">
        <v>3778</v>
      </c>
      <c r="L230" s="345"/>
      <c r="M230" s="57"/>
    </row>
    <row r="231" spans="1:13" s="346" customFormat="1" ht="12.75" customHeight="1" x14ac:dyDescent="0.2">
      <c r="A231" s="341">
        <f t="shared" si="9"/>
        <v>227</v>
      </c>
      <c r="B231" s="538" t="s">
        <v>2985</v>
      </c>
      <c r="C231" s="534">
        <v>69766</v>
      </c>
      <c r="D231" s="535" t="s">
        <v>2986</v>
      </c>
      <c r="E231" s="342" t="s">
        <v>2987</v>
      </c>
      <c r="F231" s="57" t="s">
        <v>102</v>
      </c>
      <c r="G231" s="343">
        <f t="shared" si="10"/>
        <v>2</v>
      </c>
      <c r="H231" s="344" t="s">
        <v>17</v>
      </c>
      <c r="I231" s="206">
        <f t="shared" si="11"/>
        <v>5</v>
      </c>
      <c r="J231" s="206" t="e">
        <f>+IF(#REF!="Issued",1,IF(#REF!="Not Issued",2,"Nil"))</f>
        <v>#REF!</v>
      </c>
      <c r="K231" s="206" t="s">
        <v>3782</v>
      </c>
      <c r="L231" s="345"/>
      <c r="M231" s="57"/>
    </row>
    <row r="232" spans="1:13" s="346" customFormat="1" ht="12.75" customHeight="1" x14ac:dyDescent="0.2">
      <c r="A232" s="341">
        <f t="shared" si="9"/>
        <v>228</v>
      </c>
      <c r="B232" s="538" t="s">
        <v>3000</v>
      </c>
      <c r="C232" s="534">
        <v>69768</v>
      </c>
      <c r="D232" s="535" t="s">
        <v>3001</v>
      </c>
      <c r="E232" s="342" t="s">
        <v>3002</v>
      </c>
      <c r="F232" s="57" t="s">
        <v>106</v>
      </c>
      <c r="G232" s="343">
        <f t="shared" si="10"/>
        <v>1</v>
      </c>
      <c r="H232" s="344" t="s">
        <v>17</v>
      </c>
      <c r="I232" s="206">
        <f t="shared" si="11"/>
        <v>5</v>
      </c>
      <c r="J232" s="206" t="e">
        <f>+IF(#REF!="Issued",1,IF(#REF!="Not Issued",2,"Nil"))</f>
        <v>#REF!</v>
      </c>
      <c r="K232" s="206" t="s">
        <v>3786</v>
      </c>
      <c r="L232" s="345"/>
      <c r="M232" s="57"/>
    </row>
    <row r="233" spans="1:13" s="346" customFormat="1" ht="12.75" customHeight="1" x14ac:dyDescent="0.2">
      <c r="A233" s="341">
        <f t="shared" si="9"/>
        <v>229</v>
      </c>
      <c r="B233" s="538" t="s">
        <v>3020</v>
      </c>
      <c r="C233" s="534">
        <v>69721</v>
      </c>
      <c r="D233" s="535" t="s">
        <v>3021</v>
      </c>
      <c r="E233" s="342" t="s">
        <v>3022</v>
      </c>
      <c r="F233" s="57" t="s">
        <v>106</v>
      </c>
      <c r="G233" s="343">
        <f t="shared" si="10"/>
        <v>1</v>
      </c>
      <c r="H233" s="344" t="s">
        <v>17</v>
      </c>
      <c r="I233" s="206">
        <f t="shared" si="11"/>
        <v>5</v>
      </c>
      <c r="J233" s="206" t="e">
        <f>+IF(#REF!="Issued",1,IF(#REF!="Not Issued",2,"Nil"))</f>
        <v>#REF!</v>
      </c>
      <c r="K233" s="206" t="s">
        <v>3790</v>
      </c>
      <c r="L233" s="345"/>
      <c r="M233" s="57"/>
    </row>
    <row r="234" spans="1:13" s="346" customFormat="1" ht="12.75" customHeight="1" x14ac:dyDescent="0.2">
      <c r="A234" s="341">
        <f t="shared" si="9"/>
        <v>230</v>
      </c>
      <c r="B234" s="538" t="s">
        <v>3034</v>
      </c>
      <c r="C234" s="534">
        <v>69771</v>
      </c>
      <c r="D234" s="535" t="s">
        <v>3035</v>
      </c>
      <c r="E234" s="342" t="s">
        <v>3036</v>
      </c>
      <c r="F234" s="57" t="s">
        <v>102</v>
      </c>
      <c r="G234" s="343">
        <f t="shared" si="10"/>
        <v>2</v>
      </c>
      <c r="H234" s="344" t="s">
        <v>17</v>
      </c>
      <c r="I234" s="206">
        <f t="shared" si="11"/>
        <v>5</v>
      </c>
      <c r="J234" s="206" t="e">
        <f>+IF(#REF!="Issued",1,IF(#REF!="Not Issued",2,"Nil"))</f>
        <v>#REF!</v>
      </c>
      <c r="K234" s="206" t="s">
        <v>3794</v>
      </c>
      <c r="L234" s="345"/>
      <c r="M234" s="57"/>
    </row>
    <row r="235" spans="1:13" s="346" customFormat="1" ht="12.75" customHeight="1" x14ac:dyDescent="0.2">
      <c r="A235" s="341">
        <f t="shared" si="9"/>
        <v>231</v>
      </c>
      <c r="B235" s="538" t="s">
        <v>3047</v>
      </c>
      <c r="C235" s="534">
        <v>70390</v>
      </c>
      <c r="D235" s="535" t="s">
        <v>3048</v>
      </c>
      <c r="E235" s="342" t="s">
        <v>3049</v>
      </c>
      <c r="F235" s="57" t="s">
        <v>106</v>
      </c>
      <c r="G235" s="343">
        <f t="shared" si="10"/>
        <v>1</v>
      </c>
      <c r="H235" s="344" t="s">
        <v>17</v>
      </c>
      <c r="I235" s="206">
        <f t="shared" si="11"/>
        <v>5</v>
      </c>
      <c r="J235" s="206" t="e">
        <f>+IF(#REF!="Issued",1,IF(#REF!="Not Issued",2,"Nil"))</f>
        <v>#REF!</v>
      </c>
      <c r="K235" s="206" t="s">
        <v>3798</v>
      </c>
      <c r="L235" s="345"/>
      <c r="M235" s="57"/>
    </row>
    <row r="236" spans="1:13" s="346" customFormat="1" ht="12.75" customHeight="1" x14ac:dyDescent="0.2">
      <c r="A236" s="341">
        <f t="shared" si="9"/>
        <v>232</v>
      </c>
      <c r="B236" s="538" t="s">
        <v>3056</v>
      </c>
      <c r="C236" s="534">
        <v>69604</v>
      </c>
      <c r="D236" s="535" t="s">
        <v>3057</v>
      </c>
      <c r="E236" s="342" t="s">
        <v>3058</v>
      </c>
      <c r="F236" s="57" t="s">
        <v>106</v>
      </c>
      <c r="G236" s="343">
        <f t="shared" si="10"/>
        <v>1</v>
      </c>
      <c r="H236" s="344" t="s">
        <v>17</v>
      </c>
      <c r="I236" s="206">
        <f t="shared" si="11"/>
        <v>5</v>
      </c>
      <c r="J236" s="206" t="e">
        <f>+IF(#REF!="Issued",1,IF(#REF!="Not Issued",2,"Nil"))</f>
        <v>#REF!</v>
      </c>
      <c r="K236" s="206" t="s">
        <v>3802</v>
      </c>
      <c r="L236" s="345"/>
      <c r="M236" s="57"/>
    </row>
    <row r="237" spans="1:13" s="346" customFormat="1" ht="12.75" customHeight="1" x14ac:dyDescent="0.2">
      <c r="A237" s="341">
        <f t="shared" si="9"/>
        <v>233</v>
      </c>
      <c r="B237" s="538" t="s">
        <v>3061</v>
      </c>
      <c r="C237" s="534">
        <v>69774</v>
      </c>
      <c r="D237" s="535" t="s">
        <v>1445</v>
      </c>
      <c r="E237" s="342" t="s">
        <v>3062</v>
      </c>
      <c r="F237" s="57" t="s">
        <v>106</v>
      </c>
      <c r="G237" s="343">
        <f t="shared" si="10"/>
        <v>1</v>
      </c>
      <c r="H237" s="344" t="s">
        <v>17</v>
      </c>
      <c r="I237" s="206">
        <f t="shared" si="11"/>
        <v>5</v>
      </c>
      <c r="J237" s="206" t="e">
        <f>+IF(#REF!="Issued",1,IF(#REF!="Not Issued",2,"Nil"))</f>
        <v>#REF!</v>
      </c>
      <c r="K237" s="206" t="s">
        <v>3806</v>
      </c>
      <c r="L237" s="345"/>
      <c r="M237" s="57"/>
    </row>
    <row r="238" spans="1:13" s="346" customFormat="1" ht="12.75" customHeight="1" x14ac:dyDescent="0.2">
      <c r="A238" s="341">
        <f t="shared" si="9"/>
        <v>234</v>
      </c>
      <c r="B238" s="538" t="s">
        <v>3075</v>
      </c>
      <c r="C238" s="534">
        <v>69607</v>
      </c>
      <c r="D238" s="535" t="s">
        <v>3076</v>
      </c>
      <c r="E238" s="342" t="s">
        <v>2478</v>
      </c>
      <c r="F238" s="57" t="s">
        <v>106</v>
      </c>
      <c r="G238" s="343">
        <f t="shared" si="10"/>
        <v>1</v>
      </c>
      <c r="H238" s="344" t="s">
        <v>17</v>
      </c>
      <c r="I238" s="206">
        <f t="shared" si="11"/>
        <v>5</v>
      </c>
      <c r="J238" s="206" t="e">
        <f>+IF(#REF!="Issued",1,IF(#REF!="Not Issued",2,"Nil"))</f>
        <v>#REF!</v>
      </c>
      <c r="K238" s="206" t="s">
        <v>3810</v>
      </c>
      <c r="L238" s="345"/>
      <c r="M238" s="57"/>
    </row>
    <row r="239" spans="1:13" s="346" customFormat="1" ht="12.75" customHeight="1" x14ac:dyDescent="0.2">
      <c r="A239" s="341">
        <f t="shared" si="9"/>
        <v>235</v>
      </c>
      <c r="B239" s="538" t="s">
        <v>3088</v>
      </c>
      <c r="C239" s="534">
        <v>69725</v>
      </c>
      <c r="D239" s="535" t="s">
        <v>3089</v>
      </c>
      <c r="E239" s="342" t="s">
        <v>3090</v>
      </c>
      <c r="F239" s="57" t="s">
        <v>106</v>
      </c>
      <c r="G239" s="343">
        <f t="shared" si="10"/>
        <v>1</v>
      </c>
      <c r="H239" s="344" t="s">
        <v>17</v>
      </c>
      <c r="I239" s="206">
        <f t="shared" si="11"/>
        <v>5</v>
      </c>
      <c r="J239" s="206" t="e">
        <f>+IF(#REF!="Issued",1,IF(#REF!="Not Issued",2,"Nil"))</f>
        <v>#REF!</v>
      </c>
      <c r="K239" s="206" t="s">
        <v>3814</v>
      </c>
      <c r="L239" s="345"/>
      <c r="M239" s="57"/>
    </row>
    <row r="240" spans="1:13" s="346" customFormat="1" ht="12.75" customHeight="1" x14ac:dyDescent="0.2">
      <c r="A240" s="341">
        <f t="shared" si="9"/>
        <v>236</v>
      </c>
      <c r="B240" s="538" t="s">
        <v>3122</v>
      </c>
      <c r="C240" s="534">
        <v>70727</v>
      </c>
      <c r="D240" s="535" t="s">
        <v>3123</v>
      </c>
      <c r="E240" s="342" t="s">
        <v>3124</v>
      </c>
      <c r="F240" s="57" t="s">
        <v>106</v>
      </c>
      <c r="G240" s="343">
        <f t="shared" si="10"/>
        <v>1</v>
      </c>
      <c r="H240" s="344" t="s">
        <v>17</v>
      </c>
      <c r="I240" s="206">
        <f t="shared" si="11"/>
        <v>5</v>
      </c>
      <c r="J240" s="206" t="e">
        <f>+IF(#REF!="Issued",1,IF(#REF!="Not Issued",2,"Nil"))</f>
        <v>#REF!</v>
      </c>
      <c r="K240" s="206" t="s">
        <v>3817</v>
      </c>
      <c r="L240" s="345"/>
      <c r="M240" s="57"/>
    </row>
    <row r="241" spans="1:13" s="346" customFormat="1" ht="12.75" customHeight="1" x14ac:dyDescent="0.2">
      <c r="A241" s="341">
        <f t="shared" si="9"/>
        <v>237</v>
      </c>
      <c r="B241" s="538" t="s">
        <v>3161</v>
      </c>
      <c r="C241" s="534">
        <v>69783</v>
      </c>
      <c r="D241" s="535" t="s">
        <v>3162</v>
      </c>
      <c r="E241" s="342" t="s">
        <v>3163</v>
      </c>
      <c r="F241" s="57" t="s">
        <v>102</v>
      </c>
      <c r="G241" s="343">
        <f t="shared" si="10"/>
        <v>2</v>
      </c>
      <c r="H241" s="344" t="s">
        <v>17</v>
      </c>
      <c r="I241" s="206">
        <f t="shared" si="11"/>
        <v>5</v>
      </c>
      <c r="J241" s="206" t="e">
        <f>+IF(#REF!="Issued",1,IF(#REF!="Not Issued",2,"Nil"))</f>
        <v>#REF!</v>
      </c>
      <c r="K241" s="206" t="s">
        <v>3821</v>
      </c>
      <c r="L241" s="345"/>
      <c r="M241" s="57"/>
    </row>
    <row r="242" spans="1:13" s="346" customFormat="1" ht="12.75" customHeight="1" x14ac:dyDescent="0.2">
      <c r="A242" s="341">
        <f t="shared" si="9"/>
        <v>238</v>
      </c>
      <c r="B242" s="538" t="s">
        <v>3171</v>
      </c>
      <c r="C242" s="534">
        <v>69612</v>
      </c>
      <c r="D242" s="535" t="s">
        <v>3172</v>
      </c>
      <c r="E242" s="342" t="s">
        <v>3173</v>
      </c>
      <c r="F242" s="57" t="s">
        <v>102</v>
      </c>
      <c r="G242" s="343">
        <f t="shared" si="10"/>
        <v>2</v>
      </c>
      <c r="H242" s="344" t="s">
        <v>17</v>
      </c>
      <c r="I242" s="206">
        <f t="shared" si="11"/>
        <v>5</v>
      </c>
      <c r="J242" s="206" t="e">
        <f>+IF(#REF!="Issued",1,IF(#REF!="Not Issued",2,"Nil"))</f>
        <v>#REF!</v>
      </c>
      <c r="K242" s="206" t="s">
        <v>3824</v>
      </c>
      <c r="L242" s="345"/>
      <c r="M242" s="57"/>
    </row>
    <row r="243" spans="1:13" s="346" customFormat="1" ht="12.75" customHeight="1" x14ac:dyDescent="0.2">
      <c r="A243" s="341">
        <f t="shared" si="9"/>
        <v>239</v>
      </c>
      <c r="B243" s="538" t="s">
        <v>3186</v>
      </c>
      <c r="C243" s="534">
        <v>70729</v>
      </c>
      <c r="D243" s="535" t="s">
        <v>3187</v>
      </c>
      <c r="E243" s="342" t="s">
        <v>3188</v>
      </c>
      <c r="F243" s="57" t="s">
        <v>102</v>
      </c>
      <c r="G243" s="343">
        <f t="shared" si="10"/>
        <v>2</v>
      </c>
      <c r="H243" s="344" t="s">
        <v>17</v>
      </c>
      <c r="I243" s="206">
        <f t="shared" si="11"/>
        <v>5</v>
      </c>
      <c r="J243" s="206" t="e">
        <f>+IF(#REF!="Issued",1,IF(#REF!="Not Issued",2,"Nil"))</f>
        <v>#REF!</v>
      </c>
      <c r="K243" s="206" t="s">
        <v>3828</v>
      </c>
      <c r="L243" s="345"/>
      <c r="M243" s="57"/>
    </row>
    <row r="244" spans="1:13" s="346" customFormat="1" ht="12.75" customHeight="1" x14ac:dyDescent="0.2">
      <c r="A244" s="341">
        <f t="shared" si="9"/>
        <v>240</v>
      </c>
      <c r="B244" s="538" t="s">
        <v>3196</v>
      </c>
      <c r="C244" s="534">
        <v>70373</v>
      </c>
      <c r="D244" s="535" t="s">
        <v>3197</v>
      </c>
      <c r="E244" s="342" t="s">
        <v>3198</v>
      </c>
      <c r="F244" s="57" t="s">
        <v>102</v>
      </c>
      <c r="G244" s="343">
        <f t="shared" si="10"/>
        <v>2</v>
      </c>
      <c r="H244" s="344" t="s">
        <v>17</v>
      </c>
      <c r="I244" s="206">
        <f t="shared" si="11"/>
        <v>5</v>
      </c>
      <c r="J244" s="206" t="e">
        <f>+IF(#REF!="Issued",1,IF(#REF!="Not Issued",2,"Nil"))</f>
        <v>#REF!</v>
      </c>
      <c r="K244" s="206" t="s">
        <v>3831</v>
      </c>
      <c r="L244" s="345"/>
      <c r="M244" s="57"/>
    </row>
    <row r="245" spans="1:13" s="346" customFormat="1" ht="12.75" customHeight="1" x14ac:dyDescent="0.2">
      <c r="A245" s="341">
        <f t="shared" si="9"/>
        <v>241</v>
      </c>
      <c r="B245" s="538" t="s">
        <v>3205</v>
      </c>
      <c r="C245" s="534">
        <v>69615</v>
      </c>
      <c r="D245" s="535" t="s">
        <v>3206</v>
      </c>
      <c r="E245" s="342" t="s">
        <v>3207</v>
      </c>
      <c r="F245" s="57" t="s">
        <v>102</v>
      </c>
      <c r="G245" s="343">
        <f t="shared" si="10"/>
        <v>2</v>
      </c>
      <c r="H245" s="344" t="s">
        <v>17</v>
      </c>
      <c r="I245" s="206">
        <f t="shared" si="11"/>
        <v>5</v>
      </c>
      <c r="J245" s="206" t="e">
        <f>+IF(#REF!="Issued",1,IF(#REF!="Not Issued",2,"Nil"))</f>
        <v>#REF!</v>
      </c>
      <c r="K245" s="206" t="s">
        <v>3835</v>
      </c>
      <c r="L245" s="345"/>
      <c r="M245" s="57"/>
    </row>
    <row r="246" spans="1:13" s="346" customFormat="1" ht="12.75" customHeight="1" x14ac:dyDescent="0.2">
      <c r="A246" s="341">
        <f t="shared" si="9"/>
        <v>242</v>
      </c>
      <c r="B246" s="538" t="s">
        <v>3225</v>
      </c>
      <c r="C246" s="534">
        <v>70392</v>
      </c>
      <c r="D246" s="535" t="s">
        <v>3226</v>
      </c>
      <c r="E246" s="342" t="s">
        <v>3227</v>
      </c>
      <c r="F246" s="57" t="s">
        <v>106</v>
      </c>
      <c r="G246" s="343">
        <f t="shared" si="10"/>
        <v>1</v>
      </c>
      <c r="H246" s="344" t="s">
        <v>17</v>
      </c>
      <c r="I246" s="206">
        <f t="shared" si="11"/>
        <v>5</v>
      </c>
      <c r="J246" s="206" t="e">
        <f>+IF(#REF!="Issued",1,IF(#REF!="Not Issued",2,"Nil"))</f>
        <v>#REF!</v>
      </c>
      <c r="K246" s="206" t="s">
        <v>3839</v>
      </c>
      <c r="L246" s="345"/>
      <c r="M246" s="57"/>
    </row>
    <row r="247" spans="1:13" s="346" customFormat="1" ht="12.75" customHeight="1" x14ac:dyDescent="0.2">
      <c r="A247" s="341">
        <f t="shared" si="9"/>
        <v>243</v>
      </c>
      <c r="B247" s="538" t="s">
        <v>3239</v>
      </c>
      <c r="C247" s="534">
        <v>69787</v>
      </c>
      <c r="D247" s="535" t="s">
        <v>3240</v>
      </c>
      <c r="E247" s="342" t="s">
        <v>3241</v>
      </c>
      <c r="F247" s="57" t="s">
        <v>106</v>
      </c>
      <c r="G247" s="343">
        <f t="shared" si="10"/>
        <v>1</v>
      </c>
      <c r="H247" s="344" t="s">
        <v>17</v>
      </c>
      <c r="I247" s="206">
        <f t="shared" si="11"/>
        <v>5</v>
      </c>
      <c r="J247" s="206" t="e">
        <f>+IF(#REF!="Issued",1,IF(#REF!="Not Issued",2,"Nil"))</f>
        <v>#REF!</v>
      </c>
      <c r="K247" s="206" t="s">
        <v>3843</v>
      </c>
      <c r="L247" s="345"/>
      <c r="M247" s="57"/>
    </row>
    <row r="248" spans="1:13" s="346" customFormat="1" ht="12.75" customHeight="1" x14ac:dyDescent="0.2">
      <c r="A248" s="341">
        <f t="shared" si="9"/>
        <v>244</v>
      </c>
      <c r="B248" s="538" t="s">
        <v>3249</v>
      </c>
      <c r="C248" s="534">
        <v>69618</v>
      </c>
      <c r="D248" s="535" t="s">
        <v>3250</v>
      </c>
      <c r="E248" s="342" t="s">
        <v>3251</v>
      </c>
      <c r="F248" s="57" t="s">
        <v>106</v>
      </c>
      <c r="G248" s="343">
        <f t="shared" si="10"/>
        <v>1</v>
      </c>
      <c r="H248" s="344" t="s">
        <v>17</v>
      </c>
      <c r="I248" s="206">
        <f t="shared" si="11"/>
        <v>5</v>
      </c>
      <c r="J248" s="206" t="e">
        <f>+IF(#REF!="Issued",1,IF(#REF!="Not Issued",2,"Nil"))</f>
        <v>#REF!</v>
      </c>
      <c r="K248" s="206" t="s">
        <v>3847</v>
      </c>
      <c r="L248" s="345"/>
      <c r="M248" s="57"/>
    </row>
    <row r="249" spans="1:13" s="346" customFormat="1" ht="12.75" customHeight="1" x14ac:dyDescent="0.2">
      <c r="A249" s="341">
        <f t="shared" si="9"/>
        <v>245</v>
      </c>
      <c r="B249" s="538" t="s">
        <v>3258</v>
      </c>
      <c r="C249" s="534">
        <v>69620</v>
      </c>
      <c r="D249" s="535" t="s">
        <v>3259</v>
      </c>
      <c r="E249" s="342" t="s">
        <v>1571</v>
      </c>
      <c r="F249" s="57" t="s">
        <v>102</v>
      </c>
      <c r="G249" s="343">
        <f t="shared" si="10"/>
        <v>2</v>
      </c>
      <c r="H249" s="344" t="s">
        <v>17</v>
      </c>
      <c r="I249" s="206">
        <f t="shared" si="11"/>
        <v>5</v>
      </c>
      <c r="J249" s="206" t="e">
        <f>+IF(#REF!="Issued",1,IF(#REF!="Not Issued",2,"Nil"))</f>
        <v>#REF!</v>
      </c>
      <c r="K249" s="206" t="s">
        <v>3851</v>
      </c>
      <c r="L249" s="345"/>
      <c r="M249" s="57"/>
    </row>
    <row r="250" spans="1:13" s="346" customFormat="1" ht="12.75" customHeight="1" x14ac:dyDescent="0.2">
      <c r="A250" s="341">
        <f t="shared" si="9"/>
        <v>246</v>
      </c>
      <c r="B250" s="538" t="s">
        <v>3262</v>
      </c>
      <c r="C250" s="534">
        <v>70735</v>
      </c>
      <c r="D250" s="535" t="s">
        <v>2382</v>
      </c>
      <c r="E250" s="342" t="s">
        <v>3263</v>
      </c>
      <c r="F250" s="57" t="s">
        <v>102</v>
      </c>
      <c r="G250" s="343">
        <f t="shared" si="10"/>
        <v>2</v>
      </c>
      <c r="H250" s="344" t="s">
        <v>17</v>
      </c>
      <c r="I250" s="206">
        <f t="shared" si="11"/>
        <v>5</v>
      </c>
      <c r="J250" s="206" t="e">
        <f>+IF(#REF!="Issued",1,IF(#REF!="Not Issued",2,"Nil"))</f>
        <v>#REF!</v>
      </c>
      <c r="K250" s="206" t="s">
        <v>3855</v>
      </c>
      <c r="L250" s="345"/>
      <c r="M250" s="57"/>
    </row>
    <row r="251" spans="1:13" s="346" customFormat="1" ht="12.75" customHeight="1" x14ac:dyDescent="0.2">
      <c r="A251" s="341">
        <f t="shared" si="9"/>
        <v>247</v>
      </c>
      <c r="B251" s="538" t="s">
        <v>3271</v>
      </c>
      <c r="C251" s="534">
        <v>69789</v>
      </c>
      <c r="D251" s="535" t="s">
        <v>3272</v>
      </c>
      <c r="E251" s="342" t="s">
        <v>3273</v>
      </c>
      <c r="F251" s="57" t="s">
        <v>106</v>
      </c>
      <c r="G251" s="343">
        <f t="shared" si="10"/>
        <v>1</v>
      </c>
      <c r="H251" s="344" t="s">
        <v>17</v>
      </c>
      <c r="I251" s="206">
        <f t="shared" si="11"/>
        <v>5</v>
      </c>
      <c r="J251" s="206" t="e">
        <f>+IF(#REF!="Issued",1,IF(#REF!="Not Issued",2,"Nil"))</f>
        <v>#REF!</v>
      </c>
      <c r="K251" s="206" t="s">
        <v>3858</v>
      </c>
      <c r="L251" s="345"/>
      <c r="M251" s="57"/>
    </row>
    <row r="252" spans="1:13" s="346" customFormat="1" ht="12.75" customHeight="1" x14ac:dyDescent="0.2">
      <c r="A252" s="341">
        <f t="shared" si="9"/>
        <v>248</v>
      </c>
      <c r="B252" s="538" t="s">
        <v>3285</v>
      </c>
      <c r="C252" s="534">
        <v>69791</v>
      </c>
      <c r="D252" s="535" t="s">
        <v>3286</v>
      </c>
      <c r="E252" s="342" t="s">
        <v>3287</v>
      </c>
      <c r="F252" s="57" t="s">
        <v>102</v>
      </c>
      <c r="G252" s="343">
        <f t="shared" si="10"/>
        <v>2</v>
      </c>
      <c r="H252" s="344" t="s">
        <v>17</v>
      </c>
      <c r="I252" s="206">
        <f t="shared" si="11"/>
        <v>5</v>
      </c>
      <c r="J252" s="206" t="e">
        <f>+IF(#REF!="Issued",1,IF(#REF!="Not Issued",2,"Nil"))</f>
        <v>#REF!</v>
      </c>
      <c r="K252" s="206" t="s">
        <v>3862</v>
      </c>
      <c r="L252" s="345"/>
      <c r="M252" s="57"/>
    </row>
    <row r="253" spans="1:13" s="346" customFormat="1" ht="12.75" customHeight="1" x14ac:dyDescent="0.2">
      <c r="A253" s="341">
        <f t="shared" si="9"/>
        <v>249</v>
      </c>
      <c r="B253" s="538" t="s">
        <v>3290</v>
      </c>
      <c r="C253" s="534">
        <v>69622</v>
      </c>
      <c r="D253" s="535" t="s">
        <v>3291</v>
      </c>
      <c r="E253" s="342" t="s">
        <v>3292</v>
      </c>
      <c r="F253" s="57" t="s">
        <v>106</v>
      </c>
      <c r="G253" s="343">
        <f t="shared" si="10"/>
        <v>1</v>
      </c>
      <c r="H253" s="344" t="s">
        <v>17</v>
      </c>
      <c r="I253" s="206">
        <f t="shared" si="11"/>
        <v>5</v>
      </c>
      <c r="J253" s="206" t="e">
        <f>+IF(#REF!="Issued",1,IF(#REF!="Not Issued",2,"Nil"))</f>
        <v>#REF!</v>
      </c>
      <c r="K253" s="206" t="s">
        <v>3865</v>
      </c>
      <c r="L253" s="345"/>
      <c r="M253" s="57"/>
    </row>
    <row r="254" spans="1:13" s="346" customFormat="1" ht="12.75" customHeight="1" x14ac:dyDescent="0.2">
      <c r="A254" s="341">
        <f t="shared" si="9"/>
        <v>250</v>
      </c>
      <c r="B254" s="538" t="s">
        <v>3299</v>
      </c>
      <c r="C254" s="534">
        <v>69624</v>
      </c>
      <c r="D254" s="535" t="s">
        <v>3300</v>
      </c>
      <c r="E254" s="342" t="s">
        <v>3301</v>
      </c>
      <c r="F254" s="57" t="s">
        <v>106</v>
      </c>
      <c r="G254" s="343">
        <f t="shared" si="10"/>
        <v>1</v>
      </c>
      <c r="H254" s="344" t="s">
        <v>17</v>
      </c>
      <c r="I254" s="206">
        <f t="shared" si="11"/>
        <v>5</v>
      </c>
      <c r="J254" s="206" t="e">
        <f>+IF(#REF!="Issued",1,IF(#REF!="Not Issued",2,"Nil"))</f>
        <v>#REF!</v>
      </c>
      <c r="K254" s="206" t="s">
        <v>3869</v>
      </c>
      <c r="L254" s="345"/>
      <c r="M254" s="57"/>
    </row>
    <row r="255" spans="1:13" s="346" customFormat="1" ht="12.75" customHeight="1" x14ac:dyDescent="0.2">
      <c r="A255" s="341">
        <f t="shared" si="9"/>
        <v>251</v>
      </c>
      <c r="B255" s="538" t="s">
        <v>3304</v>
      </c>
      <c r="C255" s="534">
        <v>69792</v>
      </c>
      <c r="D255" s="535" t="s">
        <v>3305</v>
      </c>
      <c r="E255" s="342" t="s">
        <v>3306</v>
      </c>
      <c r="F255" s="57" t="s">
        <v>106</v>
      </c>
      <c r="G255" s="343">
        <f t="shared" si="10"/>
        <v>1</v>
      </c>
      <c r="H255" s="344" t="s">
        <v>17</v>
      </c>
      <c r="I255" s="206">
        <f t="shared" si="11"/>
        <v>5</v>
      </c>
      <c r="J255" s="206" t="e">
        <f>+IF(#REF!="Issued",1,IF(#REF!="Not Issued",2,"Nil"))</f>
        <v>#REF!</v>
      </c>
      <c r="K255" s="206" t="s">
        <v>3873</v>
      </c>
      <c r="L255" s="345"/>
      <c r="M255" s="57"/>
    </row>
    <row r="256" spans="1:13" s="346" customFormat="1" ht="12.75" customHeight="1" x14ac:dyDescent="0.2">
      <c r="A256" s="341">
        <f t="shared" si="9"/>
        <v>252</v>
      </c>
      <c r="B256" s="538" t="s">
        <v>3319</v>
      </c>
      <c r="C256" s="534">
        <v>69727</v>
      </c>
      <c r="D256" s="535" t="s">
        <v>3320</v>
      </c>
      <c r="E256" s="342" t="s">
        <v>3321</v>
      </c>
      <c r="F256" s="57" t="s">
        <v>106</v>
      </c>
      <c r="G256" s="343">
        <f t="shared" si="10"/>
        <v>1</v>
      </c>
      <c r="H256" s="344" t="s">
        <v>17</v>
      </c>
      <c r="I256" s="206">
        <f t="shared" si="11"/>
        <v>5</v>
      </c>
      <c r="J256" s="206" t="e">
        <f>+IF(#REF!="Issued",1,IF(#REF!="Not Issued",2,"Nil"))</f>
        <v>#REF!</v>
      </c>
      <c r="K256" s="206" t="s">
        <v>3877</v>
      </c>
      <c r="L256" s="345"/>
      <c r="M256" s="57"/>
    </row>
    <row r="257" spans="1:13" s="346" customFormat="1" ht="12.75" customHeight="1" x14ac:dyDescent="0.2">
      <c r="A257" s="341">
        <f t="shared" si="9"/>
        <v>253</v>
      </c>
      <c r="B257" s="538" t="s">
        <v>3329</v>
      </c>
      <c r="C257" s="534">
        <v>71261</v>
      </c>
      <c r="D257" s="535" t="s">
        <v>3330</v>
      </c>
      <c r="E257" s="342" t="s">
        <v>3331</v>
      </c>
      <c r="F257" s="57" t="s">
        <v>106</v>
      </c>
      <c r="G257" s="343">
        <f t="shared" si="10"/>
        <v>1</v>
      </c>
      <c r="H257" s="344" t="s">
        <v>17</v>
      </c>
      <c r="I257" s="206">
        <f t="shared" si="11"/>
        <v>5</v>
      </c>
      <c r="J257" s="206" t="e">
        <f>+IF(#REF!="Issued",1,IF(#REF!="Not Issued",2,"Nil"))</f>
        <v>#REF!</v>
      </c>
      <c r="K257" s="206" t="s">
        <v>3881</v>
      </c>
      <c r="L257" s="345"/>
      <c r="M257" s="57"/>
    </row>
    <row r="258" spans="1:13" s="346" customFormat="1" ht="12.75" customHeight="1" x14ac:dyDescent="0.2">
      <c r="A258" s="341">
        <f t="shared" si="9"/>
        <v>254</v>
      </c>
      <c r="B258" s="538" t="s">
        <v>3338</v>
      </c>
      <c r="C258" s="534">
        <v>69709</v>
      </c>
      <c r="D258" s="535" t="s">
        <v>3339</v>
      </c>
      <c r="E258" s="342" t="s">
        <v>3340</v>
      </c>
      <c r="F258" s="57" t="s">
        <v>106</v>
      </c>
      <c r="G258" s="343">
        <f t="shared" si="10"/>
        <v>1</v>
      </c>
      <c r="H258" s="344" t="s">
        <v>17</v>
      </c>
      <c r="I258" s="206">
        <f t="shared" si="11"/>
        <v>5</v>
      </c>
      <c r="J258" s="206" t="e">
        <f>+IF(#REF!="Issued",1,IF(#REF!="Not Issued",2,"Nil"))</f>
        <v>#REF!</v>
      </c>
      <c r="K258" s="206" t="s">
        <v>3884</v>
      </c>
      <c r="L258" s="345"/>
      <c r="M258" s="57"/>
    </row>
    <row r="259" spans="1:13" s="346" customFormat="1" ht="12.75" customHeight="1" x14ac:dyDescent="0.2">
      <c r="A259" s="341">
        <f t="shared" si="9"/>
        <v>255</v>
      </c>
      <c r="B259" s="538" t="s">
        <v>3348</v>
      </c>
      <c r="C259" s="534">
        <v>69793</v>
      </c>
      <c r="D259" s="535" t="s">
        <v>3349</v>
      </c>
      <c r="E259" s="342" t="s">
        <v>3350</v>
      </c>
      <c r="F259" s="57" t="s">
        <v>106</v>
      </c>
      <c r="G259" s="343">
        <f t="shared" si="10"/>
        <v>1</v>
      </c>
      <c r="H259" s="344" t="s">
        <v>17</v>
      </c>
      <c r="I259" s="206">
        <f t="shared" si="11"/>
        <v>5</v>
      </c>
      <c r="J259" s="206" t="e">
        <f>+IF(#REF!="Issued",1,IF(#REF!="Not Issued",2,"Nil"))</f>
        <v>#REF!</v>
      </c>
      <c r="K259" s="206" t="s">
        <v>3888</v>
      </c>
      <c r="L259" s="345"/>
      <c r="M259" s="57"/>
    </row>
    <row r="260" spans="1:13" s="346" customFormat="1" ht="12.75" customHeight="1" x14ac:dyDescent="0.2">
      <c r="A260" s="341">
        <f t="shared" si="9"/>
        <v>256</v>
      </c>
      <c r="B260" s="538" t="s">
        <v>3362</v>
      </c>
      <c r="C260" s="534">
        <v>69628</v>
      </c>
      <c r="D260" s="535" t="s">
        <v>3363</v>
      </c>
      <c r="E260" s="342" t="s">
        <v>1260</v>
      </c>
      <c r="F260" s="57" t="s">
        <v>102</v>
      </c>
      <c r="G260" s="343">
        <f t="shared" si="10"/>
        <v>2</v>
      </c>
      <c r="H260" s="344" t="s">
        <v>17</v>
      </c>
      <c r="I260" s="206">
        <f t="shared" si="11"/>
        <v>5</v>
      </c>
      <c r="J260" s="206" t="e">
        <f>+IF(#REF!="Issued",1,IF(#REF!="Not Issued",2,"Nil"))</f>
        <v>#REF!</v>
      </c>
      <c r="K260" s="206" t="s">
        <v>3892</v>
      </c>
      <c r="L260" s="345"/>
      <c r="M260" s="57"/>
    </row>
    <row r="261" spans="1:13" s="346" customFormat="1" ht="12.75" customHeight="1" x14ac:dyDescent="0.2">
      <c r="A261" s="341">
        <f t="shared" ref="A261:A324" si="12">+A260+1</f>
        <v>257</v>
      </c>
      <c r="B261" s="538" t="s">
        <v>3366</v>
      </c>
      <c r="C261" s="534">
        <v>69710</v>
      </c>
      <c r="D261" s="535" t="s">
        <v>3367</v>
      </c>
      <c r="E261" s="342" t="s">
        <v>3368</v>
      </c>
      <c r="F261" s="57" t="s">
        <v>106</v>
      </c>
      <c r="G261" s="343">
        <f t="shared" ref="G261:G324" si="13">+IF(F261="M",1,IF(F261="f",2,IF(F261="Civ",3,"Error")))</f>
        <v>1</v>
      </c>
      <c r="H261" s="344" t="s">
        <v>17</v>
      </c>
      <c r="I261" s="206">
        <f t="shared" ref="I261:I324" si="14">+IF(H261="Incomplete",5,IF(H261="Complete",1,IF(H261="Incomplete",2,IF(H261="Left",3,IF(H261="Dropped",4,"Error")))))</f>
        <v>5</v>
      </c>
      <c r="J261" s="206" t="e">
        <f>+IF(#REF!="Issued",1,IF(#REF!="Not Issued",2,"Nil"))</f>
        <v>#REF!</v>
      </c>
      <c r="K261" s="206" t="s">
        <v>3895</v>
      </c>
      <c r="L261" s="345"/>
      <c r="M261" s="57"/>
    </row>
    <row r="262" spans="1:13" s="346" customFormat="1" ht="12.75" customHeight="1" x14ac:dyDescent="0.2">
      <c r="A262" s="341">
        <f t="shared" si="12"/>
        <v>258</v>
      </c>
      <c r="B262" s="538" t="s">
        <v>3381</v>
      </c>
      <c r="C262" s="534">
        <v>69795</v>
      </c>
      <c r="D262" s="535" t="s">
        <v>3382</v>
      </c>
      <c r="E262" s="342" t="s">
        <v>3383</v>
      </c>
      <c r="F262" s="57" t="s">
        <v>102</v>
      </c>
      <c r="G262" s="343">
        <f t="shared" si="13"/>
        <v>2</v>
      </c>
      <c r="H262" s="344" t="s">
        <v>17</v>
      </c>
      <c r="I262" s="206">
        <f t="shared" si="14"/>
        <v>5</v>
      </c>
      <c r="J262" s="206" t="e">
        <f>+IF(#REF!="Issued",1,IF(#REF!="Not Issued",2,"Nil"))</f>
        <v>#REF!</v>
      </c>
      <c r="K262" s="206" t="s">
        <v>3899</v>
      </c>
      <c r="L262" s="345"/>
      <c r="M262" s="57"/>
    </row>
    <row r="263" spans="1:13" s="346" customFormat="1" ht="12.75" customHeight="1" x14ac:dyDescent="0.2">
      <c r="A263" s="341">
        <f t="shared" si="12"/>
        <v>259</v>
      </c>
      <c r="B263" s="538" t="s">
        <v>3390</v>
      </c>
      <c r="C263" s="534">
        <v>70730</v>
      </c>
      <c r="D263" s="535" t="s">
        <v>3391</v>
      </c>
      <c r="E263" s="342" t="s">
        <v>3392</v>
      </c>
      <c r="F263" s="57" t="s">
        <v>106</v>
      </c>
      <c r="G263" s="343">
        <f t="shared" si="13"/>
        <v>1</v>
      </c>
      <c r="H263" s="344" t="s">
        <v>17</v>
      </c>
      <c r="I263" s="206">
        <f t="shared" si="14"/>
        <v>5</v>
      </c>
      <c r="J263" s="206" t="e">
        <f>+IF(#REF!="Issued",1,IF(#REF!="Not Issued",2,"Nil"))</f>
        <v>#REF!</v>
      </c>
      <c r="K263" s="206" t="s">
        <v>3902</v>
      </c>
      <c r="L263" s="345"/>
      <c r="M263" s="57"/>
    </row>
    <row r="264" spans="1:13" s="346" customFormat="1" ht="12.75" customHeight="1" x14ac:dyDescent="0.2">
      <c r="A264" s="341">
        <f t="shared" si="12"/>
        <v>260</v>
      </c>
      <c r="B264" s="538" t="s">
        <v>3395</v>
      </c>
      <c r="C264" s="534">
        <v>69630</v>
      </c>
      <c r="D264" s="535" t="s">
        <v>3396</v>
      </c>
      <c r="E264" s="342" t="s">
        <v>3397</v>
      </c>
      <c r="F264" s="57" t="s">
        <v>106</v>
      </c>
      <c r="G264" s="343">
        <f t="shared" si="13"/>
        <v>1</v>
      </c>
      <c r="H264" s="344" t="s">
        <v>17</v>
      </c>
      <c r="I264" s="206">
        <f t="shared" si="14"/>
        <v>5</v>
      </c>
      <c r="J264" s="206" t="e">
        <f>+IF(#REF!="Issued",1,IF(#REF!="Not Issued",2,"Nil"))</f>
        <v>#REF!</v>
      </c>
      <c r="K264" s="206" t="s">
        <v>3906</v>
      </c>
      <c r="L264" s="345"/>
      <c r="M264" s="57"/>
    </row>
    <row r="265" spans="1:13" s="346" customFormat="1" ht="12.75" customHeight="1" x14ac:dyDescent="0.2">
      <c r="A265" s="341">
        <f t="shared" si="12"/>
        <v>261</v>
      </c>
      <c r="B265" s="538" t="s">
        <v>3418</v>
      </c>
      <c r="C265" s="534">
        <v>69798</v>
      </c>
      <c r="D265" s="535" t="s">
        <v>3419</v>
      </c>
      <c r="E265" s="342" t="s">
        <v>3420</v>
      </c>
      <c r="F265" s="57" t="s">
        <v>106</v>
      </c>
      <c r="G265" s="343">
        <f t="shared" si="13"/>
        <v>1</v>
      </c>
      <c r="H265" s="344" t="s">
        <v>17</v>
      </c>
      <c r="I265" s="206">
        <f t="shared" si="14"/>
        <v>5</v>
      </c>
      <c r="J265" s="206" t="e">
        <f>+IF(#REF!="Issued",1,IF(#REF!="Not Issued",2,"Nil"))</f>
        <v>#REF!</v>
      </c>
      <c r="K265" s="206" t="s">
        <v>3910</v>
      </c>
      <c r="L265" s="345"/>
      <c r="M265" s="57"/>
    </row>
    <row r="266" spans="1:13" s="346" customFormat="1" ht="12.75" customHeight="1" x14ac:dyDescent="0.2">
      <c r="A266" s="341">
        <f t="shared" si="12"/>
        <v>262</v>
      </c>
      <c r="B266" s="538" t="s">
        <v>3441</v>
      </c>
      <c r="C266" s="534">
        <v>69635</v>
      </c>
      <c r="D266" s="535" t="s">
        <v>3442</v>
      </c>
      <c r="E266" s="342" t="s">
        <v>3443</v>
      </c>
      <c r="F266" s="57" t="s">
        <v>102</v>
      </c>
      <c r="G266" s="343">
        <f t="shared" si="13"/>
        <v>2</v>
      </c>
      <c r="H266" s="344" t="s">
        <v>17</v>
      </c>
      <c r="I266" s="206">
        <f t="shared" si="14"/>
        <v>5</v>
      </c>
      <c r="J266" s="206" t="e">
        <f>+IF(#REF!="Issued",1,IF(#REF!="Not Issued",2,"Nil"))</f>
        <v>#REF!</v>
      </c>
      <c r="K266" s="206" t="s">
        <v>3914</v>
      </c>
      <c r="L266" s="345"/>
      <c r="M266" s="57"/>
    </row>
    <row r="267" spans="1:13" s="346" customFormat="1" ht="12.75" customHeight="1" x14ac:dyDescent="0.2">
      <c r="A267" s="341">
        <f t="shared" si="12"/>
        <v>263</v>
      </c>
      <c r="B267" s="538" t="s">
        <v>3446</v>
      </c>
      <c r="C267" s="534">
        <v>69636</v>
      </c>
      <c r="D267" s="535" t="s">
        <v>3447</v>
      </c>
      <c r="E267" s="342" t="s">
        <v>3448</v>
      </c>
      <c r="F267" s="57" t="s">
        <v>106</v>
      </c>
      <c r="G267" s="343">
        <f t="shared" si="13"/>
        <v>1</v>
      </c>
      <c r="H267" s="344" t="s">
        <v>17</v>
      </c>
      <c r="I267" s="206">
        <f t="shared" si="14"/>
        <v>5</v>
      </c>
      <c r="J267" s="206" t="e">
        <f>+IF(#REF!="Issued",1,IF(#REF!="Not Issued",2,"Nil"))</f>
        <v>#REF!</v>
      </c>
      <c r="K267" s="206" t="s">
        <v>3918</v>
      </c>
      <c r="L267" s="345"/>
      <c r="M267" s="57"/>
    </row>
    <row r="268" spans="1:13" s="346" customFormat="1" ht="12.75" customHeight="1" x14ac:dyDescent="0.2">
      <c r="A268" s="341">
        <f t="shared" si="12"/>
        <v>264</v>
      </c>
      <c r="B268" s="538" t="s">
        <v>3461</v>
      </c>
      <c r="C268" s="534">
        <v>69637</v>
      </c>
      <c r="D268" s="535" t="s">
        <v>3462</v>
      </c>
      <c r="E268" s="342" t="s">
        <v>3463</v>
      </c>
      <c r="F268" s="57" t="s">
        <v>102</v>
      </c>
      <c r="G268" s="343">
        <f t="shared" si="13"/>
        <v>2</v>
      </c>
      <c r="H268" s="344" t="s">
        <v>17</v>
      </c>
      <c r="I268" s="206">
        <f t="shared" si="14"/>
        <v>5</v>
      </c>
      <c r="J268" s="206" t="e">
        <f>+IF(#REF!="Issued",1,IF(#REF!="Not Issued",2,"Nil"))</f>
        <v>#REF!</v>
      </c>
      <c r="K268" s="206" t="s">
        <v>3922</v>
      </c>
      <c r="L268" s="345"/>
      <c r="M268" s="57"/>
    </row>
    <row r="269" spans="1:13" s="346" customFormat="1" ht="12.75" customHeight="1" x14ac:dyDescent="0.2">
      <c r="A269" s="341">
        <f t="shared" si="12"/>
        <v>265</v>
      </c>
      <c r="B269" s="538" t="s">
        <v>3475</v>
      </c>
      <c r="C269" s="534">
        <v>69638</v>
      </c>
      <c r="D269" s="535" t="s">
        <v>242</v>
      </c>
      <c r="E269" s="342" t="s">
        <v>3476</v>
      </c>
      <c r="F269" s="57" t="s">
        <v>106</v>
      </c>
      <c r="G269" s="343">
        <f t="shared" si="13"/>
        <v>1</v>
      </c>
      <c r="H269" s="344" t="s">
        <v>17</v>
      </c>
      <c r="I269" s="206">
        <f t="shared" si="14"/>
        <v>5</v>
      </c>
      <c r="J269" s="206" t="e">
        <f>+IF(#REF!="Issued",1,IF(#REF!="Not Issued",2,"Nil"))</f>
        <v>#REF!</v>
      </c>
      <c r="K269" s="206" t="s">
        <v>3925</v>
      </c>
      <c r="L269" s="345"/>
      <c r="M269" s="57"/>
    </row>
    <row r="270" spans="1:13" s="346" customFormat="1" ht="12.75" customHeight="1" x14ac:dyDescent="0.2">
      <c r="A270" s="341">
        <f t="shared" si="12"/>
        <v>266</v>
      </c>
      <c r="B270" s="538" t="s">
        <v>3479</v>
      </c>
      <c r="C270" s="534">
        <v>70385</v>
      </c>
      <c r="D270" s="535" t="s">
        <v>3480</v>
      </c>
      <c r="E270" s="342" t="s">
        <v>3481</v>
      </c>
      <c r="F270" s="57" t="s">
        <v>106</v>
      </c>
      <c r="G270" s="343">
        <f t="shared" si="13"/>
        <v>1</v>
      </c>
      <c r="H270" s="344" t="s">
        <v>17</v>
      </c>
      <c r="I270" s="206">
        <f t="shared" si="14"/>
        <v>5</v>
      </c>
      <c r="J270" s="206" t="e">
        <f>+IF(#REF!="Issued",1,IF(#REF!="Not Issued",2,"Nil"))</f>
        <v>#REF!</v>
      </c>
      <c r="K270" s="206" t="s">
        <v>3929</v>
      </c>
      <c r="L270" s="345"/>
      <c r="M270" s="57"/>
    </row>
    <row r="271" spans="1:13" s="346" customFormat="1" ht="12.75" customHeight="1" x14ac:dyDescent="0.2">
      <c r="A271" s="341">
        <f t="shared" si="12"/>
        <v>267</v>
      </c>
      <c r="B271" s="538" t="s">
        <v>3498</v>
      </c>
      <c r="C271" s="534">
        <v>69639</v>
      </c>
      <c r="D271" s="535" t="s">
        <v>3499</v>
      </c>
      <c r="E271" s="342" t="s">
        <v>3500</v>
      </c>
      <c r="F271" s="57" t="s">
        <v>102</v>
      </c>
      <c r="G271" s="343">
        <f t="shared" si="13"/>
        <v>2</v>
      </c>
      <c r="H271" s="344" t="s">
        <v>17</v>
      </c>
      <c r="I271" s="206">
        <f t="shared" si="14"/>
        <v>5</v>
      </c>
      <c r="J271" s="206" t="e">
        <f>+IF(#REF!="Issued",1,IF(#REF!="Not Issued",2,"Nil"))</f>
        <v>#REF!</v>
      </c>
      <c r="K271" s="206" t="s">
        <v>3933</v>
      </c>
      <c r="L271" s="345"/>
      <c r="M271" s="57"/>
    </row>
    <row r="272" spans="1:13" s="346" customFormat="1" ht="12.75" customHeight="1" x14ac:dyDescent="0.2">
      <c r="A272" s="341">
        <f t="shared" si="12"/>
        <v>268</v>
      </c>
      <c r="B272" s="538" t="s">
        <v>3508</v>
      </c>
      <c r="C272" s="534">
        <v>70369</v>
      </c>
      <c r="D272" s="535" t="s">
        <v>3509</v>
      </c>
      <c r="E272" s="342" t="s">
        <v>3510</v>
      </c>
      <c r="F272" s="57" t="s">
        <v>102</v>
      </c>
      <c r="G272" s="343">
        <f t="shared" si="13"/>
        <v>2</v>
      </c>
      <c r="H272" s="344" t="s">
        <v>17</v>
      </c>
      <c r="I272" s="206">
        <f t="shared" si="14"/>
        <v>5</v>
      </c>
      <c r="J272" s="206" t="e">
        <f>+IF(#REF!="Issued",1,IF(#REF!="Not Issued",2,"Nil"))</f>
        <v>#REF!</v>
      </c>
      <c r="K272" s="206" t="s">
        <v>3937</v>
      </c>
      <c r="L272" s="345"/>
      <c r="M272" s="57"/>
    </row>
    <row r="273" spans="1:13" s="346" customFormat="1" ht="12.75" customHeight="1" x14ac:dyDescent="0.2">
      <c r="A273" s="341">
        <f t="shared" si="12"/>
        <v>269</v>
      </c>
      <c r="B273" s="538" t="s">
        <v>3513</v>
      </c>
      <c r="C273" s="534">
        <v>69805</v>
      </c>
      <c r="D273" s="535" t="s">
        <v>3514</v>
      </c>
      <c r="E273" s="342" t="s">
        <v>3515</v>
      </c>
      <c r="F273" s="57" t="s">
        <v>106</v>
      </c>
      <c r="G273" s="343">
        <f t="shared" si="13"/>
        <v>1</v>
      </c>
      <c r="H273" s="344" t="s">
        <v>17</v>
      </c>
      <c r="I273" s="206">
        <f t="shared" si="14"/>
        <v>5</v>
      </c>
      <c r="J273" s="206" t="e">
        <f>+IF(#REF!="Issued",1,IF(#REF!="Not Issued",2,"Nil"))</f>
        <v>#REF!</v>
      </c>
      <c r="K273" s="206" t="s">
        <v>3941</v>
      </c>
      <c r="L273" s="345"/>
      <c r="M273" s="57"/>
    </row>
    <row r="274" spans="1:13" s="346" customFormat="1" ht="12.75" customHeight="1" x14ac:dyDescent="0.2">
      <c r="A274" s="341">
        <f t="shared" si="12"/>
        <v>270</v>
      </c>
      <c r="B274" s="538" t="s">
        <v>3518</v>
      </c>
      <c r="C274" s="534">
        <v>69641</v>
      </c>
      <c r="D274" s="535" t="s">
        <v>3519</v>
      </c>
      <c r="E274" s="342" t="s">
        <v>3520</v>
      </c>
      <c r="F274" s="57" t="s">
        <v>106</v>
      </c>
      <c r="G274" s="343">
        <f t="shared" si="13"/>
        <v>1</v>
      </c>
      <c r="H274" s="344" t="s">
        <v>17</v>
      </c>
      <c r="I274" s="206">
        <f t="shared" si="14"/>
        <v>5</v>
      </c>
      <c r="J274" s="206" t="e">
        <f>+IF(#REF!="Issued",1,IF(#REF!="Not Issued",2,"Nil"))</f>
        <v>#REF!</v>
      </c>
      <c r="K274" s="206" t="s">
        <v>3943</v>
      </c>
      <c r="L274" s="345"/>
      <c r="M274" s="57"/>
    </row>
    <row r="275" spans="1:13" s="346" customFormat="1" ht="12.75" customHeight="1" x14ac:dyDescent="0.2">
      <c r="A275" s="341">
        <f t="shared" si="12"/>
        <v>271</v>
      </c>
      <c r="B275" s="538" t="s">
        <v>3527</v>
      </c>
      <c r="C275" s="534">
        <v>70737</v>
      </c>
      <c r="D275" s="535" t="s">
        <v>3528</v>
      </c>
      <c r="E275" s="342" t="s">
        <v>1985</v>
      </c>
      <c r="F275" s="57" t="s">
        <v>106</v>
      </c>
      <c r="G275" s="343">
        <f t="shared" si="13"/>
        <v>1</v>
      </c>
      <c r="H275" s="344" t="s">
        <v>17</v>
      </c>
      <c r="I275" s="206">
        <f t="shared" si="14"/>
        <v>5</v>
      </c>
      <c r="J275" s="206" t="e">
        <f>+IF(#REF!="Issued",1,IF(#REF!="Not Issued",2,"Nil"))</f>
        <v>#REF!</v>
      </c>
      <c r="K275" s="206" t="s">
        <v>3947</v>
      </c>
      <c r="L275" s="345"/>
      <c r="M275" s="57"/>
    </row>
    <row r="276" spans="1:13" s="346" customFormat="1" ht="12.75" customHeight="1" x14ac:dyDescent="0.2">
      <c r="A276" s="341">
        <f t="shared" si="12"/>
        <v>272</v>
      </c>
      <c r="B276" s="538" t="s">
        <v>3531</v>
      </c>
      <c r="C276" s="534">
        <v>69642</v>
      </c>
      <c r="D276" s="535" t="s">
        <v>3532</v>
      </c>
      <c r="E276" s="342" t="s">
        <v>2232</v>
      </c>
      <c r="F276" s="57" t="s">
        <v>102</v>
      </c>
      <c r="G276" s="343">
        <f t="shared" si="13"/>
        <v>2</v>
      </c>
      <c r="H276" s="344" t="s">
        <v>17</v>
      </c>
      <c r="I276" s="206">
        <f t="shared" si="14"/>
        <v>5</v>
      </c>
      <c r="J276" s="206" t="e">
        <f>+IF(#REF!="Issued",1,IF(#REF!="Not Issued",2,"Nil"))</f>
        <v>#REF!</v>
      </c>
      <c r="K276" s="206" t="s">
        <v>3951</v>
      </c>
      <c r="L276" s="345"/>
      <c r="M276" s="57"/>
    </row>
    <row r="277" spans="1:13" s="346" customFormat="1" ht="12.75" customHeight="1" x14ac:dyDescent="0.2">
      <c r="A277" s="341">
        <f t="shared" si="12"/>
        <v>273</v>
      </c>
      <c r="B277" s="538" t="s">
        <v>3535</v>
      </c>
      <c r="C277" s="534">
        <v>69643</v>
      </c>
      <c r="D277" s="535" t="s">
        <v>3536</v>
      </c>
      <c r="E277" s="342" t="s">
        <v>1459</v>
      </c>
      <c r="F277" s="57" t="s">
        <v>102</v>
      </c>
      <c r="G277" s="343">
        <f t="shared" si="13"/>
        <v>2</v>
      </c>
      <c r="H277" s="344" t="s">
        <v>17</v>
      </c>
      <c r="I277" s="206">
        <f t="shared" si="14"/>
        <v>5</v>
      </c>
      <c r="J277" s="206" t="e">
        <f>+IF(#REF!="Issued",1,IF(#REF!="Not Issued",2,"Nil"))</f>
        <v>#REF!</v>
      </c>
      <c r="K277" s="206" t="s">
        <v>3955</v>
      </c>
      <c r="L277" s="345"/>
      <c r="M277" s="57"/>
    </row>
    <row r="278" spans="1:13" s="346" customFormat="1" ht="12.75" customHeight="1" x14ac:dyDescent="0.2">
      <c r="A278" s="341">
        <f t="shared" si="12"/>
        <v>274</v>
      </c>
      <c r="B278" s="538" t="s">
        <v>3544</v>
      </c>
      <c r="C278" s="534">
        <v>69644</v>
      </c>
      <c r="D278" s="535" t="s">
        <v>2595</v>
      </c>
      <c r="E278" s="342" t="s">
        <v>3545</v>
      </c>
      <c r="F278" s="57" t="s">
        <v>106</v>
      </c>
      <c r="G278" s="343">
        <f t="shared" si="13"/>
        <v>1</v>
      </c>
      <c r="H278" s="344" t="s">
        <v>17</v>
      </c>
      <c r="I278" s="206">
        <f t="shared" si="14"/>
        <v>5</v>
      </c>
      <c r="J278" s="206" t="e">
        <f>+IF(#REF!="Issued",1,IF(#REF!="Not Issued",2,"Nil"))</f>
        <v>#REF!</v>
      </c>
      <c r="K278" s="206" t="s">
        <v>3959</v>
      </c>
      <c r="L278" s="345"/>
      <c r="M278" s="57"/>
    </row>
    <row r="279" spans="1:13" s="346" customFormat="1" ht="12.75" customHeight="1" x14ac:dyDescent="0.2">
      <c r="A279" s="341">
        <f t="shared" si="12"/>
        <v>275</v>
      </c>
      <c r="B279" s="538" t="s">
        <v>3553</v>
      </c>
      <c r="C279" s="534">
        <v>69808</v>
      </c>
      <c r="D279" s="535" t="s">
        <v>3554</v>
      </c>
      <c r="E279" s="342" t="s">
        <v>3555</v>
      </c>
      <c r="F279" s="57" t="s">
        <v>106</v>
      </c>
      <c r="G279" s="343">
        <f t="shared" si="13"/>
        <v>1</v>
      </c>
      <c r="H279" s="344" t="s">
        <v>17</v>
      </c>
      <c r="I279" s="206">
        <f t="shared" si="14"/>
        <v>5</v>
      </c>
      <c r="J279" s="206" t="e">
        <f>+IF(#REF!="Issued",1,IF(#REF!="Not Issued",2,"Nil"))</f>
        <v>#REF!</v>
      </c>
      <c r="K279" s="206" t="s">
        <v>3963</v>
      </c>
      <c r="L279" s="345"/>
      <c r="M279" s="57"/>
    </row>
    <row r="280" spans="1:13" s="346" customFormat="1" ht="12.75" customHeight="1" x14ac:dyDescent="0.2">
      <c r="A280" s="341">
        <f t="shared" si="12"/>
        <v>276</v>
      </c>
      <c r="B280" s="538" t="s">
        <v>3571</v>
      </c>
      <c r="C280" s="534">
        <v>69809</v>
      </c>
      <c r="D280" s="535" t="s">
        <v>3572</v>
      </c>
      <c r="E280" s="342" t="s">
        <v>3573</v>
      </c>
      <c r="F280" s="57" t="s">
        <v>106</v>
      </c>
      <c r="G280" s="343">
        <f t="shared" si="13"/>
        <v>1</v>
      </c>
      <c r="H280" s="344" t="s">
        <v>17</v>
      </c>
      <c r="I280" s="206">
        <f t="shared" si="14"/>
        <v>5</v>
      </c>
      <c r="J280" s="206" t="e">
        <f>+IF(#REF!="Issued",1,IF(#REF!="Not Issued",2,"Nil"))</f>
        <v>#REF!</v>
      </c>
      <c r="K280" s="206" t="s">
        <v>3966</v>
      </c>
      <c r="L280" s="345"/>
      <c r="M280" s="57"/>
    </row>
    <row r="281" spans="1:13" s="346" customFormat="1" ht="12.75" customHeight="1" x14ac:dyDescent="0.2">
      <c r="A281" s="341">
        <f t="shared" si="12"/>
        <v>277</v>
      </c>
      <c r="B281" s="538" t="s">
        <v>3576</v>
      </c>
      <c r="C281" s="534">
        <v>70380</v>
      </c>
      <c r="D281" s="535" t="s">
        <v>3577</v>
      </c>
      <c r="E281" s="342" t="s">
        <v>3578</v>
      </c>
      <c r="F281" s="57" t="s">
        <v>106</v>
      </c>
      <c r="G281" s="343">
        <f t="shared" si="13"/>
        <v>1</v>
      </c>
      <c r="H281" s="344" t="s">
        <v>17</v>
      </c>
      <c r="I281" s="206">
        <f t="shared" si="14"/>
        <v>5</v>
      </c>
      <c r="J281" s="206" t="e">
        <f>+IF(#REF!="Issued",1,IF(#REF!="Not Issued",2,"Nil"))</f>
        <v>#REF!</v>
      </c>
      <c r="K281" s="206" t="s">
        <v>3970</v>
      </c>
      <c r="L281" s="345"/>
      <c r="M281" s="57"/>
    </row>
    <row r="282" spans="1:13" s="346" customFormat="1" ht="12.75" customHeight="1" x14ac:dyDescent="0.2">
      <c r="A282" s="341">
        <f t="shared" si="12"/>
        <v>278</v>
      </c>
      <c r="B282" s="538" t="s">
        <v>3581</v>
      </c>
      <c r="C282" s="534">
        <v>69810</v>
      </c>
      <c r="D282" s="535" t="s">
        <v>3582</v>
      </c>
      <c r="E282" s="342" t="s">
        <v>3583</v>
      </c>
      <c r="F282" s="57" t="s">
        <v>106</v>
      </c>
      <c r="G282" s="343">
        <f t="shared" si="13"/>
        <v>1</v>
      </c>
      <c r="H282" s="344" t="s">
        <v>17</v>
      </c>
      <c r="I282" s="206">
        <f t="shared" si="14"/>
        <v>5</v>
      </c>
      <c r="J282" s="206" t="e">
        <f>+IF(#REF!="Issued",1,IF(#REF!="Not Issued",2,"Nil"))</f>
        <v>#REF!</v>
      </c>
      <c r="K282" s="206" t="s">
        <v>3974</v>
      </c>
      <c r="L282" s="345"/>
      <c r="M282" s="57"/>
    </row>
    <row r="283" spans="1:13" s="346" customFormat="1" ht="12.75" customHeight="1" x14ac:dyDescent="0.2">
      <c r="A283" s="341">
        <f t="shared" si="12"/>
        <v>279</v>
      </c>
      <c r="B283" s="538" t="s">
        <v>3586</v>
      </c>
      <c r="C283" s="534">
        <v>69648</v>
      </c>
      <c r="D283" s="535" t="s">
        <v>3587</v>
      </c>
      <c r="E283" s="342" t="s">
        <v>3588</v>
      </c>
      <c r="F283" s="57" t="s">
        <v>106</v>
      </c>
      <c r="G283" s="343">
        <f t="shared" si="13"/>
        <v>1</v>
      </c>
      <c r="H283" s="344" t="s">
        <v>17</v>
      </c>
      <c r="I283" s="206">
        <f t="shared" si="14"/>
        <v>5</v>
      </c>
      <c r="J283" s="206" t="e">
        <f>+IF(#REF!="Issued",1,IF(#REF!="Not Issued",2,"Nil"))</f>
        <v>#REF!</v>
      </c>
      <c r="K283" s="206" t="s">
        <v>3978</v>
      </c>
      <c r="L283" s="345"/>
      <c r="M283" s="57"/>
    </row>
    <row r="284" spans="1:13" s="346" customFormat="1" ht="12.75" customHeight="1" x14ac:dyDescent="0.2">
      <c r="A284" s="341">
        <f t="shared" si="12"/>
        <v>280</v>
      </c>
      <c r="B284" s="538" t="s">
        <v>3595</v>
      </c>
      <c r="C284" s="534">
        <v>69811</v>
      </c>
      <c r="D284" s="535" t="s">
        <v>3596</v>
      </c>
      <c r="E284" s="342" t="s">
        <v>3597</v>
      </c>
      <c r="F284" s="57" t="s">
        <v>102</v>
      </c>
      <c r="G284" s="343">
        <f t="shared" si="13"/>
        <v>2</v>
      </c>
      <c r="H284" s="344" t="s">
        <v>17</v>
      </c>
      <c r="I284" s="206">
        <f t="shared" si="14"/>
        <v>5</v>
      </c>
      <c r="J284" s="206" t="e">
        <f>+IF(#REF!="Issued",1,IF(#REF!="Not Issued",2,"Nil"))</f>
        <v>#REF!</v>
      </c>
      <c r="K284" s="206" t="s">
        <v>3981</v>
      </c>
      <c r="L284" s="345"/>
      <c r="M284" s="57"/>
    </row>
    <row r="285" spans="1:13" s="346" customFormat="1" ht="12.75" customHeight="1" x14ac:dyDescent="0.2">
      <c r="A285" s="341">
        <f t="shared" si="12"/>
        <v>281</v>
      </c>
      <c r="B285" s="538" t="s">
        <v>3614</v>
      </c>
      <c r="C285" s="534">
        <v>69651</v>
      </c>
      <c r="D285" s="535" t="s">
        <v>3615</v>
      </c>
      <c r="E285" s="342" t="s">
        <v>3616</v>
      </c>
      <c r="F285" s="57" t="s">
        <v>102</v>
      </c>
      <c r="G285" s="343">
        <f t="shared" si="13"/>
        <v>2</v>
      </c>
      <c r="H285" s="344" t="s">
        <v>17</v>
      </c>
      <c r="I285" s="206">
        <f t="shared" si="14"/>
        <v>5</v>
      </c>
      <c r="J285" s="206" t="e">
        <f>+IF(#REF!="Issued",1,IF(#REF!="Not Issued",2,"Nil"))</f>
        <v>#REF!</v>
      </c>
      <c r="K285" s="206" t="s">
        <v>3985</v>
      </c>
      <c r="L285" s="345"/>
      <c r="M285" s="57"/>
    </row>
    <row r="286" spans="1:13" s="346" customFormat="1" ht="12.75" customHeight="1" x14ac:dyDescent="0.2">
      <c r="A286" s="341">
        <f t="shared" si="12"/>
        <v>282</v>
      </c>
      <c r="B286" s="538" t="s">
        <v>3653</v>
      </c>
      <c r="C286" s="534">
        <v>70375</v>
      </c>
      <c r="D286" s="535" t="s">
        <v>3654</v>
      </c>
      <c r="E286" s="342" t="s">
        <v>3655</v>
      </c>
      <c r="F286" s="57" t="s">
        <v>102</v>
      </c>
      <c r="G286" s="343">
        <f t="shared" si="13"/>
        <v>2</v>
      </c>
      <c r="H286" s="344" t="s">
        <v>17</v>
      </c>
      <c r="I286" s="206">
        <f t="shared" si="14"/>
        <v>5</v>
      </c>
      <c r="J286" s="206" t="e">
        <f>+IF(#REF!="Issued",1,IF(#REF!="Not Issued",2,"Nil"))</f>
        <v>#REF!</v>
      </c>
      <c r="K286" s="206" t="s">
        <v>3988</v>
      </c>
      <c r="L286" s="345"/>
      <c r="M286" s="57"/>
    </row>
    <row r="287" spans="1:13" s="346" customFormat="1" ht="12.75" customHeight="1" x14ac:dyDescent="0.2">
      <c r="A287" s="341">
        <f t="shared" si="12"/>
        <v>283</v>
      </c>
      <c r="B287" s="538" t="s">
        <v>3668</v>
      </c>
      <c r="C287" s="534">
        <v>69816</v>
      </c>
      <c r="D287" s="535" t="s">
        <v>3669</v>
      </c>
      <c r="E287" s="342" t="s">
        <v>3670</v>
      </c>
      <c r="F287" s="57" t="s">
        <v>102</v>
      </c>
      <c r="G287" s="343">
        <f t="shared" si="13"/>
        <v>2</v>
      </c>
      <c r="H287" s="344" t="s">
        <v>17</v>
      </c>
      <c r="I287" s="206">
        <f t="shared" si="14"/>
        <v>5</v>
      </c>
      <c r="J287" s="206" t="e">
        <f>+IF(#REF!="Issued",1,IF(#REF!="Not Issued",2,"Nil"))</f>
        <v>#REF!</v>
      </c>
      <c r="K287" s="206" t="s">
        <v>3992</v>
      </c>
      <c r="L287" s="345"/>
      <c r="M287" s="57"/>
    </row>
    <row r="288" spans="1:13" s="346" customFormat="1" ht="12.75" customHeight="1" x14ac:dyDescent="0.2">
      <c r="A288" s="341">
        <f t="shared" si="12"/>
        <v>284</v>
      </c>
      <c r="B288" s="538" t="s">
        <v>3682</v>
      </c>
      <c r="C288" s="534">
        <v>69712</v>
      </c>
      <c r="D288" s="535" t="s">
        <v>3683</v>
      </c>
      <c r="E288" s="342" t="s">
        <v>3684</v>
      </c>
      <c r="F288" s="57" t="s">
        <v>106</v>
      </c>
      <c r="G288" s="343">
        <f t="shared" si="13"/>
        <v>1</v>
      </c>
      <c r="H288" s="344" t="s">
        <v>17</v>
      </c>
      <c r="I288" s="206">
        <f t="shared" si="14"/>
        <v>5</v>
      </c>
      <c r="J288" s="206" t="e">
        <f>+IF(#REF!="Issued",1,IF(#REF!="Not Issued",2,"Nil"))</f>
        <v>#REF!</v>
      </c>
      <c r="K288" s="206" t="s">
        <v>3996</v>
      </c>
      <c r="L288" s="345"/>
      <c r="M288" s="57"/>
    </row>
    <row r="289" spans="1:13" s="346" customFormat="1" ht="12.75" customHeight="1" x14ac:dyDescent="0.2">
      <c r="A289" s="341">
        <f t="shared" si="12"/>
        <v>285</v>
      </c>
      <c r="B289" s="538" t="s">
        <v>3687</v>
      </c>
      <c r="C289" s="534">
        <v>70386</v>
      </c>
      <c r="D289" s="535" t="s">
        <v>3688</v>
      </c>
      <c r="E289" s="342" t="s">
        <v>3689</v>
      </c>
      <c r="F289" s="57" t="s">
        <v>102</v>
      </c>
      <c r="G289" s="343">
        <f t="shared" si="13"/>
        <v>2</v>
      </c>
      <c r="H289" s="344" t="s">
        <v>17</v>
      </c>
      <c r="I289" s="206">
        <f t="shared" si="14"/>
        <v>5</v>
      </c>
      <c r="J289" s="206" t="e">
        <f>+IF(#REF!="Issued",1,IF(#REF!="Not Issued",2,"Nil"))</f>
        <v>#REF!</v>
      </c>
      <c r="K289" s="206" t="s">
        <v>4000</v>
      </c>
      <c r="L289" s="345"/>
      <c r="M289" s="57"/>
    </row>
    <row r="290" spans="1:13" s="346" customFormat="1" ht="12.75" customHeight="1" x14ac:dyDescent="0.2">
      <c r="A290" s="341">
        <f t="shared" si="12"/>
        <v>286</v>
      </c>
      <c r="B290" s="538" t="s">
        <v>3697</v>
      </c>
      <c r="C290" s="534">
        <v>69657</v>
      </c>
      <c r="D290" s="535" t="s">
        <v>3698</v>
      </c>
      <c r="E290" s="342" t="s">
        <v>3699</v>
      </c>
      <c r="F290" s="57" t="s">
        <v>106</v>
      </c>
      <c r="G290" s="343">
        <f t="shared" si="13"/>
        <v>1</v>
      </c>
      <c r="H290" s="344" t="s">
        <v>17</v>
      </c>
      <c r="I290" s="206">
        <f t="shared" si="14"/>
        <v>5</v>
      </c>
      <c r="J290" s="206" t="e">
        <f>+IF(#REF!="Issued",1,IF(#REF!="Not Issued",2,"Nil"))</f>
        <v>#REF!</v>
      </c>
      <c r="K290" s="206" t="s">
        <v>4004</v>
      </c>
      <c r="L290" s="345"/>
      <c r="M290" s="57"/>
    </row>
    <row r="291" spans="1:13" s="346" customFormat="1" ht="12.75" customHeight="1" x14ac:dyDescent="0.2">
      <c r="A291" s="341">
        <f t="shared" si="12"/>
        <v>287</v>
      </c>
      <c r="B291" s="538" t="s">
        <v>3702</v>
      </c>
      <c r="C291" s="534">
        <v>69658</v>
      </c>
      <c r="D291" s="535" t="s">
        <v>3703</v>
      </c>
      <c r="E291" s="342" t="s">
        <v>3704</v>
      </c>
      <c r="F291" s="57" t="s">
        <v>106</v>
      </c>
      <c r="G291" s="343">
        <f t="shared" si="13"/>
        <v>1</v>
      </c>
      <c r="H291" s="344" t="s">
        <v>17</v>
      </c>
      <c r="I291" s="206">
        <f t="shared" si="14"/>
        <v>5</v>
      </c>
      <c r="J291" s="206" t="e">
        <f>+IF(#REF!="Issued",1,IF(#REF!="Not Issued",2,"Nil"))</f>
        <v>#REF!</v>
      </c>
      <c r="K291" s="206" t="s">
        <v>4007</v>
      </c>
      <c r="L291" s="345"/>
      <c r="M291" s="57"/>
    </row>
    <row r="292" spans="1:13" s="346" customFormat="1" ht="12.75" customHeight="1" x14ac:dyDescent="0.2">
      <c r="A292" s="341">
        <f t="shared" si="12"/>
        <v>288</v>
      </c>
      <c r="B292" s="538" t="s">
        <v>3707</v>
      </c>
      <c r="C292" s="534">
        <v>69659</v>
      </c>
      <c r="D292" s="535" t="s">
        <v>3708</v>
      </c>
      <c r="E292" s="342" t="s">
        <v>1255</v>
      </c>
      <c r="F292" s="57" t="s">
        <v>106</v>
      </c>
      <c r="G292" s="343">
        <f t="shared" si="13"/>
        <v>1</v>
      </c>
      <c r="H292" s="344" t="s">
        <v>17</v>
      </c>
      <c r="I292" s="206">
        <f t="shared" si="14"/>
        <v>5</v>
      </c>
      <c r="J292" s="206" t="e">
        <f>+IF(#REF!="Issued",1,IF(#REF!="Not Issued",2,"Nil"))</f>
        <v>#REF!</v>
      </c>
      <c r="K292" s="206" t="s">
        <v>4010</v>
      </c>
      <c r="L292" s="345"/>
      <c r="M292" s="57"/>
    </row>
    <row r="293" spans="1:13" s="346" customFormat="1" ht="12.75" customHeight="1" x14ac:dyDescent="0.2">
      <c r="A293" s="341">
        <f t="shared" si="12"/>
        <v>289</v>
      </c>
      <c r="B293" s="538" t="s">
        <v>3711</v>
      </c>
      <c r="C293" s="534">
        <v>69818</v>
      </c>
      <c r="D293" s="535" t="s">
        <v>3712</v>
      </c>
      <c r="E293" s="342" t="s">
        <v>2410</v>
      </c>
      <c r="F293" s="57" t="s">
        <v>106</v>
      </c>
      <c r="G293" s="343">
        <f t="shared" si="13"/>
        <v>1</v>
      </c>
      <c r="H293" s="344" t="s">
        <v>17</v>
      </c>
      <c r="I293" s="206">
        <f t="shared" si="14"/>
        <v>5</v>
      </c>
      <c r="J293" s="206" t="e">
        <f>+IF(#REF!="Issued",1,IF(#REF!="Not Issued",2,"Nil"))</f>
        <v>#REF!</v>
      </c>
      <c r="K293" s="206" t="s">
        <v>4014</v>
      </c>
      <c r="L293" s="345"/>
      <c r="M293" s="57"/>
    </row>
    <row r="294" spans="1:13" s="346" customFormat="1" ht="12.75" customHeight="1" x14ac:dyDescent="0.2">
      <c r="A294" s="341">
        <f t="shared" si="12"/>
        <v>290</v>
      </c>
      <c r="B294" s="538" t="s">
        <v>3715</v>
      </c>
      <c r="C294" s="534">
        <v>69703</v>
      </c>
      <c r="D294" s="535" t="s">
        <v>3716</v>
      </c>
      <c r="E294" s="342" t="s">
        <v>3717</v>
      </c>
      <c r="F294" s="57" t="s">
        <v>102</v>
      </c>
      <c r="G294" s="343">
        <f t="shared" si="13"/>
        <v>2</v>
      </c>
      <c r="H294" s="344" t="s">
        <v>17</v>
      </c>
      <c r="I294" s="206">
        <f t="shared" si="14"/>
        <v>5</v>
      </c>
      <c r="J294" s="206" t="e">
        <f>+IF(#REF!="Issued",1,IF(#REF!="Not Issued",2,"Nil"))</f>
        <v>#REF!</v>
      </c>
      <c r="K294" s="206" t="s">
        <v>4017</v>
      </c>
      <c r="L294" s="345"/>
      <c r="M294" s="57"/>
    </row>
    <row r="295" spans="1:13" s="346" customFormat="1" ht="12.75" customHeight="1" x14ac:dyDescent="0.2">
      <c r="A295" s="341">
        <f t="shared" si="12"/>
        <v>291</v>
      </c>
      <c r="B295" s="538" t="s">
        <v>3724</v>
      </c>
      <c r="C295" s="534">
        <v>69661</v>
      </c>
      <c r="D295" s="535" t="s">
        <v>3725</v>
      </c>
      <c r="E295" s="342" t="s">
        <v>3726</v>
      </c>
      <c r="F295" s="57" t="s">
        <v>102</v>
      </c>
      <c r="G295" s="343">
        <f t="shared" si="13"/>
        <v>2</v>
      </c>
      <c r="H295" s="344" t="s">
        <v>17</v>
      </c>
      <c r="I295" s="206">
        <f t="shared" si="14"/>
        <v>5</v>
      </c>
      <c r="J295" s="206" t="e">
        <f>+IF(#REF!="Issued",1,IF(#REF!="Not Issued",2,"Nil"))</f>
        <v>#REF!</v>
      </c>
      <c r="K295" s="206" t="s">
        <v>4021</v>
      </c>
      <c r="L295" s="345"/>
      <c r="M295" s="57"/>
    </row>
    <row r="296" spans="1:13" s="346" customFormat="1" ht="12.75" customHeight="1" x14ac:dyDescent="0.2">
      <c r="A296" s="341">
        <f t="shared" si="12"/>
        <v>292</v>
      </c>
      <c r="B296" s="538" t="s">
        <v>3746</v>
      </c>
      <c r="C296" s="534">
        <v>70372</v>
      </c>
      <c r="D296" s="535" t="s">
        <v>3747</v>
      </c>
      <c r="E296" s="342" t="s">
        <v>3748</v>
      </c>
      <c r="F296" s="57" t="s">
        <v>102</v>
      </c>
      <c r="G296" s="343">
        <f t="shared" si="13"/>
        <v>2</v>
      </c>
      <c r="H296" s="344" t="s">
        <v>17</v>
      </c>
      <c r="I296" s="206">
        <f t="shared" si="14"/>
        <v>5</v>
      </c>
      <c r="J296" s="206" t="e">
        <f>+IF(#REF!="Issued",1,IF(#REF!="Not Issued",2,"Nil"))</f>
        <v>#REF!</v>
      </c>
      <c r="K296" s="206" t="s">
        <v>4025</v>
      </c>
      <c r="L296" s="345"/>
      <c r="M296" s="57"/>
    </row>
    <row r="297" spans="1:13" s="346" customFormat="1" ht="12.75" customHeight="1" x14ac:dyDescent="0.2">
      <c r="A297" s="341">
        <f t="shared" si="12"/>
        <v>293</v>
      </c>
      <c r="B297" s="538" t="s">
        <v>3750</v>
      </c>
      <c r="C297" s="534">
        <v>69665</v>
      </c>
      <c r="D297" s="535" t="s">
        <v>3751</v>
      </c>
      <c r="E297" s="342" t="s">
        <v>3752</v>
      </c>
      <c r="F297" s="57" t="s">
        <v>106</v>
      </c>
      <c r="G297" s="343">
        <f t="shared" si="13"/>
        <v>1</v>
      </c>
      <c r="H297" s="344" t="s">
        <v>17</v>
      </c>
      <c r="I297" s="206">
        <f t="shared" si="14"/>
        <v>5</v>
      </c>
      <c r="J297" s="206" t="e">
        <f>+IF(#REF!="Issued",1,IF(#REF!="Not Issued",2,"Nil"))</f>
        <v>#REF!</v>
      </c>
      <c r="K297" s="206" t="s">
        <v>4029</v>
      </c>
      <c r="L297" s="345"/>
      <c r="M297" s="57"/>
    </row>
    <row r="298" spans="1:13" s="346" customFormat="1" ht="12.75" customHeight="1" x14ac:dyDescent="0.2">
      <c r="A298" s="341">
        <f t="shared" si="12"/>
        <v>294</v>
      </c>
      <c r="B298" s="538" t="s">
        <v>3754</v>
      </c>
      <c r="C298" s="534">
        <v>71262</v>
      </c>
      <c r="D298" s="535" t="s">
        <v>3755</v>
      </c>
      <c r="E298" s="342" t="s">
        <v>507</v>
      </c>
      <c r="F298" s="57" t="s">
        <v>106</v>
      </c>
      <c r="G298" s="343">
        <f t="shared" si="13"/>
        <v>1</v>
      </c>
      <c r="H298" s="344" t="s">
        <v>17</v>
      </c>
      <c r="I298" s="206">
        <f t="shared" si="14"/>
        <v>5</v>
      </c>
      <c r="J298" s="206" t="e">
        <f>+IF(#REF!="Issued",1,IF(#REF!="Not Issued",2,"Nil"))</f>
        <v>#REF!</v>
      </c>
      <c r="K298" s="206" t="s">
        <v>4032</v>
      </c>
      <c r="L298" s="345"/>
      <c r="M298" s="57"/>
    </row>
    <row r="299" spans="1:13" s="346" customFormat="1" ht="12.75" customHeight="1" x14ac:dyDescent="0.2">
      <c r="A299" s="341">
        <f t="shared" si="12"/>
        <v>295</v>
      </c>
      <c r="B299" s="538" t="s">
        <v>3757</v>
      </c>
      <c r="C299" s="534">
        <v>69820</v>
      </c>
      <c r="D299" s="535" t="s">
        <v>3758</v>
      </c>
      <c r="E299" s="342" t="s">
        <v>194</v>
      </c>
      <c r="F299" s="57" t="s">
        <v>106</v>
      </c>
      <c r="G299" s="343">
        <f t="shared" si="13"/>
        <v>1</v>
      </c>
      <c r="H299" s="344" t="s">
        <v>17</v>
      </c>
      <c r="I299" s="206">
        <f t="shared" si="14"/>
        <v>5</v>
      </c>
      <c r="J299" s="206" t="e">
        <f>+IF(#REF!="Issued",1,IF(#REF!="Not Issued",2,"Nil"))</f>
        <v>#REF!</v>
      </c>
      <c r="K299" s="206" t="s">
        <v>4036</v>
      </c>
      <c r="L299" s="345"/>
      <c r="M299" s="57"/>
    </row>
    <row r="300" spans="1:13" s="346" customFormat="1" ht="12.75" customHeight="1" x14ac:dyDescent="0.2">
      <c r="A300" s="341">
        <f t="shared" si="12"/>
        <v>296</v>
      </c>
      <c r="B300" s="538" t="s">
        <v>3764</v>
      </c>
      <c r="C300" s="534">
        <v>69666</v>
      </c>
      <c r="D300" s="535" t="s">
        <v>3765</v>
      </c>
      <c r="E300" s="342" t="s">
        <v>3766</v>
      </c>
      <c r="F300" s="57" t="s">
        <v>106</v>
      </c>
      <c r="G300" s="343">
        <f t="shared" si="13"/>
        <v>1</v>
      </c>
      <c r="H300" s="344" t="s">
        <v>17</v>
      </c>
      <c r="I300" s="206">
        <f t="shared" si="14"/>
        <v>5</v>
      </c>
      <c r="J300" s="206" t="e">
        <f>+IF(#REF!="Issued",1,IF(#REF!="Not Issued",2,"Nil"))</f>
        <v>#REF!</v>
      </c>
      <c r="K300" s="206" t="s">
        <v>4040</v>
      </c>
      <c r="L300" s="345"/>
      <c r="M300" s="57"/>
    </row>
    <row r="301" spans="1:13" s="346" customFormat="1" ht="12.75" customHeight="1" x14ac:dyDescent="0.2">
      <c r="A301" s="341">
        <f t="shared" si="12"/>
        <v>297</v>
      </c>
      <c r="B301" s="538" t="s">
        <v>3768</v>
      </c>
      <c r="C301" s="534">
        <v>69822</v>
      </c>
      <c r="D301" s="535" t="s">
        <v>3769</v>
      </c>
      <c r="E301" s="342" t="s">
        <v>3770</v>
      </c>
      <c r="F301" s="57" t="s">
        <v>102</v>
      </c>
      <c r="G301" s="343">
        <f t="shared" si="13"/>
        <v>2</v>
      </c>
      <c r="H301" s="344" t="s">
        <v>17</v>
      </c>
      <c r="I301" s="206">
        <f t="shared" si="14"/>
        <v>5</v>
      </c>
      <c r="J301" s="206" t="e">
        <f>+IF(#REF!="Issued",1,IF(#REF!="Not Issued",2,"Nil"))</f>
        <v>#REF!</v>
      </c>
      <c r="K301" s="206" t="s">
        <v>4044</v>
      </c>
      <c r="L301" s="345"/>
      <c r="M301" s="57"/>
    </row>
    <row r="302" spans="1:13" s="346" customFormat="1" ht="12.75" customHeight="1" x14ac:dyDescent="0.2">
      <c r="A302" s="341">
        <f t="shared" si="12"/>
        <v>298</v>
      </c>
      <c r="B302" s="538" t="s">
        <v>3779</v>
      </c>
      <c r="C302" s="534">
        <v>69730</v>
      </c>
      <c r="D302" s="535" t="s">
        <v>3780</v>
      </c>
      <c r="E302" s="342" t="s">
        <v>3781</v>
      </c>
      <c r="F302" s="57" t="s">
        <v>106</v>
      </c>
      <c r="G302" s="343">
        <f t="shared" si="13"/>
        <v>1</v>
      </c>
      <c r="H302" s="344" t="s">
        <v>17</v>
      </c>
      <c r="I302" s="206">
        <f t="shared" si="14"/>
        <v>5</v>
      </c>
      <c r="J302" s="206" t="e">
        <f>+IF(#REF!="Issued",1,IF(#REF!="Not Issued",2,"Nil"))</f>
        <v>#REF!</v>
      </c>
      <c r="K302" s="206" t="s">
        <v>4047</v>
      </c>
      <c r="L302" s="345"/>
      <c r="M302" s="57"/>
    </row>
    <row r="303" spans="1:13" s="346" customFormat="1" ht="12.75" customHeight="1" x14ac:dyDescent="0.2">
      <c r="A303" s="341">
        <f t="shared" si="12"/>
        <v>299</v>
      </c>
      <c r="B303" s="538" t="s">
        <v>3818</v>
      </c>
      <c r="C303" s="534">
        <v>69826</v>
      </c>
      <c r="D303" s="535" t="s">
        <v>3819</v>
      </c>
      <c r="E303" s="342" t="s">
        <v>3820</v>
      </c>
      <c r="F303" s="57" t="s">
        <v>102</v>
      </c>
      <c r="G303" s="343">
        <f t="shared" si="13"/>
        <v>2</v>
      </c>
      <c r="H303" s="344" t="s">
        <v>17</v>
      </c>
      <c r="I303" s="206">
        <f t="shared" si="14"/>
        <v>5</v>
      </c>
      <c r="J303" s="206" t="e">
        <f>+IF(#REF!="Issued",1,IF(#REF!="Not Issued",2,"Nil"))</f>
        <v>#REF!</v>
      </c>
      <c r="K303" s="206" t="s">
        <v>4051</v>
      </c>
      <c r="L303" s="345"/>
      <c r="M303" s="57"/>
    </row>
    <row r="304" spans="1:13" s="346" customFormat="1" ht="12.75" customHeight="1" x14ac:dyDescent="0.2">
      <c r="A304" s="341">
        <f t="shared" si="12"/>
        <v>300</v>
      </c>
      <c r="B304" s="538" t="s">
        <v>3825</v>
      </c>
      <c r="C304" s="534">
        <v>69827</v>
      </c>
      <c r="D304" s="535" t="s">
        <v>3826</v>
      </c>
      <c r="E304" s="342" t="s">
        <v>3827</v>
      </c>
      <c r="F304" s="57" t="s">
        <v>106</v>
      </c>
      <c r="G304" s="343">
        <f t="shared" si="13"/>
        <v>1</v>
      </c>
      <c r="H304" s="344" t="s">
        <v>17</v>
      </c>
      <c r="I304" s="206">
        <f t="shared" si="14"/>
        <v>5</v>
      </c>
      <c r="J304" s="206" t="e">
        <f>+IF(#REF!="Issued",1,IF(#REF!="Not Issued",2,"Nil"))</f>
        <v>#REF!</v>
      </c>
      <c r="K304" s="206" t="s">
        <v>4055</v>
      </c>
      <c r="L304" s="345"/>
      <c r="M304" s="57"/>
    </row>
    <row r="305" spans="1:13" s="346" customFormat="1" ht="12.75" customHeight="1" x14ac:dyDescent="0.2">
      <c r="A305" s="341">
        <f t="shared" si="12"/>
        <v>301</v>
      </c>
      <c r="B305" s="538" t="s">
        <v>3844</v>
      </c>
      <c r="C305" s="534">
        <v>70718</v>
      </c>
      <c r="D305" s="535" t="s">
        <v>3845</v>
      </c>
      <c r="E305" s="342" t="s">
        <v>3846</v>
      </c>
      <c r="F305" s="57" t="s">
        <v>106</v>
      </c>
      <c r="G305" s="343">
        <f t="shared" si="13"/>
        <v>1</v>
      </c>
      <c r="H305" s="344" t="s">
        <v>17</v>
      </c>
      <c r="I305" s="206">
        <f t="shared" si="14"/>
        <v>5</v>
      </c>
      <c r="J305" s="206" t="e">
        <f>+IF(#REF!="Issued",1,IF(#REF!="Not Issued",2,"Nil"))</f>
        <v>#REF!</v>
      </c>
      <c r="K305" s="206" t="s">
        <v>4059</v>
      </c>
      <c r="L305" s="345"/>
      <c r="M305" s="57"/>
    </row>
    <row r="306" spans="1:13" s="346" customFormat="1" ht="12.75" customHeight="1" x14ac:dyDescent="0.2">
      <c r="A306" s="341">
        <f t="shared" si="12"/>
        <v>302</v>
      </c>
      <c r="B306" s="538" t="s">
        <v>3856</v>
      </c>
      <c r="C306" s="534">
        <v>69675</v>
      </c>
      <c r="D306" s="535" t="s">
        <v>3857</v>
      </c>
      <c r="E306" s="342" t="s">
        <v>3022</v>
      </c>
      <c r="F306" s="57" t="s">
        <v>106</v>
      </c>
      <c r="G306" s="343">
        <f t="shared" si="13"/>
        <v>1</v>
      </c>
      <c r="H306" s="344" t="s">
        <v>17</v>
      </c>
      <c r="I306" s="206">
        <f t="shared" si="14"/>
        <v>5</v>
      </c>
      <c r="J306" s="206" t="e">
        <f>+IF(#REF!="Issued",1,IF(#REF!="Not Issued",2,"Nil"))</f>
        <v>#REF!</v>
      </c>
      <c r="K306" s="206" t="s">
        <v>4063</v>
      </c>
      <c r="L306" s="345"/>
      <c r="M306" s="57"/>
    </row>
    <row r="307" spans="1:13" s="346" customFormat="1" ht="12.75" customHeight="1" x14ac:dyDescent="0.2">
      <c r="A307" s="341">
        <f t="shared" si="12"/>
        <v>303</v>
      </c>
      <c r="B307" s="538" t="s">
        <v>3874</v>
      </c>
      <c r="C307" s="534">
        <v>71263</v>
      </c>
      <c r="D307" s="535" t="s">
        <v>3875</v>
      </c>
      <c r="E307" s="342" t="s">
        <v>3876</v>
      </c>
      <c r="F307" s="57" t="s">
        <v>106</v>
      </c>
      <c r="G307" s="343">
        <f t="shared" si="13"/>
        <v>1</v>
      </c>
      <c r="H307" s="344" t="s">
        <v>17</v>
      </c>
      <c r="I307" s="206">
        <f t="shared" si="14"/>
        <v>5</v>
      </c>
      <c r="J307" s="206" t="e">
        <f>+IF(#REF!="Issued",1,IF(#REF!="Not Issued",2,"Nil"))</f>
        <v>#REF!</v>
      </c>
      <c r="K307" s="206" t="s">
        <v>4066</v>
      </c>
      <c r="L307" s="345"/>
      <c r="M307" s="57"/>
    </row>
    <row r="308" spans="1:13" s="346" customFormat="1" ht="12.75" customHeight="1" x14ac:dyDescent="0.2">
      <c r="A308" s="341">
        <f t="shared" si="12"/>
        <v>304</v>
      </c>
      <c r="B308" s="538" t="s">
        <v>3919</v>
      </c>
      <c r="C308" s="534">
        <v>69731</v>
      </c>
      <c r="D308" s="535" t="s">
        <v>3920</v>
      </c>
      <c r="E308" s="342" t="s">
        <v>3921</v>
      </c>
      <c r="F308" s="57" t="s">
        <v>102</v>
      </c>
      <c r="G308" s="343">
        <f t="shared" si="13"/>
        <v>2</v>
      </c>
      <c r="H308" s="344" t="s">
        <v>17</v>
      </c>
      <c r="I308" s="206">
        <f t="shared" si="14"/>
        <v>5</v>
      </c>
      <c r="J308" s="206" t="e">
        <f>+IF(#REF!="Issued",1,IF(#REF!="Not Issued",2,"Nil"))</f>
        <v>#REF!</v>
      </c>
      <c r="K308" s="206" t="s">
        <v>4069</v>
      </c>
      <c r="L308" s="345"/>
      <c r="M308" s="57"/>
    </row>
    <row r="309" spans="1:13" s="346" customFormat="1" ht="12.75" customHeight="1" x14ac:dyDescent="0.2">
      <c r="A309" s="341">
        <f t="shared" si="12"/>
        <v>305</v>
      </c>
      <c r="B309" s="538" t="s">
        <v>3930</v>
      </c>
      <c r="C309" s="534">
        <v>72661</v>
      </c>
      <c r="D309" s="535" t="s">
        <v>3931</v>
      </c>
      <c r="E309" s="342" t="s">
        <v>3932</v>
      </c>
      <c r="F309" s="57" t="s">
        <v>106</v>
      </c>
      <c r="G309" s="343">
        <f t="shared" si="13"/>
        <v>1</v>
      </c>
      <c r="H309" s="344" t="s">
        <v>17</v>
      </c>
      <c r="I309" s="206">
        <f t="shared" si="14"/>
        <v>5</v>
      </c>
      <c r="J309" s="206" t="e">
        <f>+IF(#REF!="Issued",1,IF(#REF!="Not Issued",2,"Nil"))</f>
        <v>#REF!</v>
      </c>
      <c r="K309" s="206" t="s">
        <v>4073</v>
      </c>
      <c r="L309" s="345"/>
      <c r="M309" s="57"/>
    </row>
    <row r="310" spans="1:13" s="346" customFormat="1" ht="12.75" customHeight="1" x14ac:dyDescent="0.2">
      <c r="A310" s="341">
        <f t="shared" si="12"/>
        <v>306</v>
      </c>
      <c r="B310" s="538" t="s">
        <v>3934</v>
      </c>
      <c r="C310" s="534">
        <v>69837</v>
      </c>
      <c r="D310" s="535" t="s">
        <v>3935</v>
      </c>
      <c r="E310" s="342" t="s">
        <v>3936</v>
      </c>
      <c r="F310" s="57" t="s">
        <v>106</v>
      </c>
      <c r="G310" s="343">
        <f t="shared" si="13"/>
        <v>1</v>
      </c>
      <c r="H310" s="344" t="s">
        <v>17</v>
      </c>
      <c r="I310" s="206">
        <f t="shared" si="14"/>
        <v>5</v>
      </c>
      <c r="J310" s="206" t="e">
        <f>+IF(#REF!="Issued",1,IF(#REF!="Not Issued",2,"Nil"))</f>
        <v>#REF!</v>
      </c>
      <c r="K310" s="206" t="s">
        <v>4077</v>
      </c>
      <c r="L310" s="345"/>
      <c r="M310" s="57"/>
    </row>
    <row r="311" spans="1:13" s="346" customFormat="1" ht="12.75" customHeight="1" x14ac:dyDescent="0.2">
      <c r="A311" s="341">
        <f t="shared" si="12"/>
        <v>307</v>
      </c>
      <c r="B311" s="538" t="s">
        <v>3942</v>
      </c>
      <c r="C311" s="534">
        <v>70732</v>
      </c>
      <c r="D311" s="535" t="s">
        <v>242</v>
      </c>
      <c r="E311" s="342" t="s">
        <v>3655</v>
      </c>
      <c r="F311" s="57" t="s">
        <v>106</v>
      </c>
      <c r="G311" s="343">
        <f t="shared" si="13"/>
        <v>1</v>
      </c>
      <c r="H311" s="344" t="s">
        <v>17</v>
      </c>
      <c r="I311" s="206">
        <f t="shared" si="14"/>
        <v>5</v>
      </c>
      <c r="J311" s="206" t="e">
        <f>+IF(#REF!="Issued",1,IF(#REF!="Not Issued",2,"Nil"))</f>
        <v>#REF!</v>
      </c>
      <c r="K311" s="206" t="s">
        <v>4081</v>
      </c>
      <c r="L311" s="345"/>
      <c r="M311" s="57"/>
    </row>
    <row r="312" spans="1:13" s="346" customFormat="1" ht="12.75" customHeight="1" x14ac:dyDescent="0.2">
      <c r="A312" s="341">
        <f t="shared" si="12"/>
        <v>308</v>
      </c>
      <c r="B312" s="538" t="s">
        <v>3960</v>
      </c>
      <c r="C312" s="534">
        <v>70733</v>
      </c>
      <c r="D312" s="535" t="s">
        <v>3961</v>
      </c>
      <c r="E312" s="342" t="s">
        <v>3962</v>
      </c>
      <c r="F312" s="57" t="s">
        <v>106</v>
      </c>
      <c r="G312" s="343">
        <f t="shared" si="13"/>
        <v>1</v>
      </c>
      <c r="H312" s="344" t="s">
        <v>17</v>
      </c>
      <c r="I312" s="206">
        <f t="shared" si="14"/>
        <v>5</v>
      </c>
      <c r="J312" s="206" t="e">
        <f>+IF(#REF!="Issued",1,IF(#REF!="Not Issued",2,"Nil"))</f>
        <v>#REF!</v>
      </c>
      <c r="K312" s="206" t="s">
        <v>4084</v>
      </c>
      <c r="L312" s="345"/>
      <c r="M312" s="57"/>
    </row>
    <row r="313" spans="1:13" s="346" customFormat="1" ht="12.75" customHeight="1" x14ac:dyDescent="0.2">
      <c r="A313" s="341">
        <f t="shared" si="12"/>
        <v>309</v>
      </c>
      <c r="B313" s="538" t="s">
        <v>3967</v>
      </c>
      <c r="C313" s="534">
        <v>69839</v>
      </c>
      <c r="D313" s="535" t="s">
        <v>3968</v>
      </c>
      <c r="E313" s="342" t="s">
        <v>3969</v>
      </c>
      <c r="F313" s="57" t="s">
        <v>106</v>
      </c>
      <c r="G313" s="343">
        <f t="shared" si="13"/>
        <v>1</v>
      </c>
      <c r="H313" s="344" t="s">
        <v>17</v>
      </c>
      <c r="I313" s="206">
        <f t="shared" si="14"/>
        <v>5</v>
      </c>
      <c r="J313" s="206" t="e">
        <f>+IF(#REF!="Issued",1,IF(#REF!="Not Issued",2,"Nil"))</f>
        <v>#REF!</v>
      </c>
      <c r="K313" s="206" t="s">
        <v>4088</v>
      </c>
      <c r="L313" s="345"/>
      <c r="M313" s="57"/>
    </row>
    <row r="314" spans="1:13" s="346" customFormat="1" ht="12.75" customHeight="1" x14ac:dyDescent="0.2">
      <c r="A314" s="341">
        <f t="shared" si="12"/>
        <v>310</v>
      </c>
      <c r="B314" s="538" t="s">
        <v>3975</v>
      </c>
      <c r="C314" s="534">
        <v>70379</v>
      </c>
      <c r="D314" s="535" t="s">
        <v>3976</v>
      </c>
      <c r="E314" s="342" t="s">
        <v>3977</v>
      </c>
      <c r="F314" s="57" t="s">
        <v>106</v>
      </c>
      <c r="G314" s="343">
        <f t="shared" si="13"/>
        <v>1</v>
      </c>
      <c r="H314" s="344" t="s">
        <v>17</v>
      </c>
      <c r="I314" s="206">
        <f t="shared" si="14"/>
        <v>5</v>
      </c>
      <c r="J314" s="206" t="e">
        <f>+IF(#REF!="Issued",1,IF(#REF!="Not Issued",2,"Nil"))</f>
        <v>#REF!</v>
      </c>
      <c r="K314" s="206" t="s">
        <v>4092</v>
      </c>
      <c r="L314" s="345"/>
      <c r="M314" s="57"/>
    </row>
    <row r="315" spans="1:13" s="346" customFormat="1" ht="12.75" customHeight="1" x14ac:dyDescent="0.2">
      <c r="A315" s="341">
        <f t="shared" si="12"/>
        <v>311</v>
      </c>
      <c r="B315" s="538" t="s">
        <v>3979</v>
      </c>
      <c r="C315" s="534">
        <v>57475</v>
      </c>
      <c r="D315" s="535" t="s">
        <v>3980</v>
      </c>
      <c r="E315" s="342" t="s">
        <v>3124</v>
      </c>
      <c r="F315" s="57" t="s">
        <v>106</v>
      </c>
      <c r="G315" s="343">
        <f t="shared" si="13"/>
        <v>1</v>
      </c>
      <c r="H315" s="344" t="s">
        <v>17</v>
      </c>
      <c r="I315" s="206">
        <f t="shared" si="14"/>
        <v>5</v>
      </c>
      <c r="J315" s="206" t="e">
        <f>+IF(#REF!="Issued",1,IF(#REF!="Not Issued",2,"Nil"))</f>
        <v>#REF!</v>
      </c>
      <c r="K315" s="206" t="s">
        <v>4096</v>
      </c>
      <c r="L315" s="345"/>
      <c r="M315" s="57"/>
    </row>
    <row r="316" spans="1:13" s="346" customFormat="1" ht="12.75" customHeight="1" x14ac:dyDescent="0.2">
      <c r="A316" s="341">
        <f t="shared" si="12"/>
        <v>312</v>
      </c>
      <c r="B316" s="538" t="s">
        <v>3986</v>
      </c>
      <c r="C316" s="534">
        <v>69841</v>
      </c>
      <c r="D316" s="535" t="s">
        <v>3987</v>
      </c>
      <c r="E316" s="342" t="s">
        <v>1436</v>
      </c>
      <c r="F316" s="57" t="s">
        <v>106</v>
      </c>
      <c r="G316" s="343">
        <f t="shared" si="13"/>
        <v>1</v>
      </c>
      <c r="H316" s="344" t="s">
        <v>17</v>
      </c>
      <c r="I316" s="206">
        <f t="shared" si="14"/>
        <v>5</v>
      </c>
      <c r="J316" s="206" t="e">
        <f>+IF(#REF!="Issued",1,IF(#REF!="Not Issued",2,"Nil"))</f>
        <v>#REF!</v>
      </c>
      <c r="K316" s="206" t="s">
        <v>4100</v>
      </c>
      <c r="L316" s="345"/>
      <c r="M316" s="57"/>
    </row>
    <row r="317" spans="1:13" s="346" customFormat="1" ht="12.75" customHeight="1" x14ac:dyDescent="0.2">
      <c r="A317" s="341">
        <f t="shared" si="12"/>
        <v>313</v>
      </c>
      <c r="B317" s="538" t="s">
        <v>3993</v>
      </c>
      <c r="C317" s="534">
        <v>69691</v>
      </c>
      <c r="D317" s="535" t="s">
        <v>3994</v>
      </c>
      <c r="E317" s="342" t="s">
        <v>3995</v>
      </c>
      <c r="F317" s="57" t="s">
        <v>106</v>
      </c>
      <c r="G317" s="343">
        <f t="shared" si="13"/>
        <v>1</v>
      </c>
      <c r="H317" s="344" t="s">
        <v>17</v>
      </c>
      <c r="I317" s="206">
        <f t="shared" si="14"/>
        <v>5</v>
      </c>
      <c r="J317" s="206" t="e">
        <f>+IF(#REF!="Issued",1,IF(#REF!="Not Issued",2,"Nil"))</f>
        <v>#REF!</v>
      </c>
      <c r="K317" s="206" t="s">
        <v>4104</v>
      </c>
      <c r="L317" s="345"/>
      <c r="M317" s="57"/>
    </row>
    <row r="318" spans="1:13" s="346" customFormat="1" ht="12.75" customHeight="1" x14ac:dyDescent="0.2">
      <c r="A318" s="341">
        <f t="shared" si="12"/>
        <v>314</v>
      </c>
      <c r="B318" s="538" t="s">
        <v>4001</v>
      </c>
      <c r="C318" s="534">
        <v>69715</v>
      </c>
      <c r="D318" s="535" t="s">
        <v>4002</v>
      </c>
      <c r="E318" s="342" t="s">
        <v>4003</v>
      </c>
      <c r="F318" s="57" t="s">
        <v>106</v>
      </c>
      <c r="G318" s="343">
        <f t="shared" si="13"/>
        <v>1</v>
      </c>
      <c r="H318" s="344" t="s">
        <v>17</v>
      </c>
      <c r="I318" s="206">
        <f t="shared" si="14"/>
        <v>5</v>
      </c>
      <c r="J318" s="206" t="e">
        <f>+IF(#REF!="Issued",1,IF(#REF!="Not Issued",2,"Nil"))</f>
        <v>#REF!</v>
      </c>
      <c r="K318" s="206" t="s">
        <v>4107</v>
      </c>
      <c r="L318" s="345"/>
      <c r="M318" s="57"/>
    </row>
    <row r="319" spans="1:13" s="346" customFormat="1" ht="12.75" customHeight="1" x14ac:dyDescent="0.2">
      <c r="A319" s="341">
        <f t="shared" si="12"/>
        <v>315</v>
      </c>
      <c r="B319" s="538" t="s">
        <v>4008</v>
      </c>
      <c r="C319" s="534">
        <v>69843</v>
      </c>
      <c r="D319" s="535" t="s">
        <v>4009</v>
      </c>
      <c r="E319" s="342" t="s">
        <v>1842</v>
      </c>
      <c r="F319" s="57" t="s">
        <v>106</v>
      </c>
      <c r="G319" s="343">
        <f t="shared" si="13"/>
        <v>1</v>
      </c>
      <c r="H319" s="344" t="s">
        <v>17</v>
      </c>
      <c r="I319" s="206">
        <f t="shared" si="14"/>
        <v>5</v>
      </c>
      <c r="J319" s="206" t="e">
        <f>+IF(#REF!="Issued",1,IF(#REF!="Not Issued",2,"Nil"))</f>
        <v>#REF!</v>
      </c>
      <c r="K319" s="206" t="s">
        <v>4111</v>
      </c>
      <c r="L319" s="345"/>
      <c r="M319" s="57"/>
    </row>
    <row r="320" spans="1:13" s="346" customFormat="1" ht="12.75" customHeight="1" x14ac:dyDescent="0.2">
      <c r="A320" s="341">
        <f t="shared" si="12"/>
        <v>316</v>
      </c>
      <c r="B320" s="538" t="s">
        <v>4033</v>
      </c>
      <c r="C320" s="534">
        <v>54117</v>
      </c>
      <c r="D320" s="535" t="s">
        <v>4034</v>
      </c>
      <c r="E320" s="342" t="s">
        <v>4035</v>
      </c>
      <c r="F320" s="57" t="s">
        <v>106</v>
      </c>
      <c r="G320" s="343">
        <f t="shared" si="13"/>
        <v>1</v>
      </c>
      <c r="H320" s="344" t="s">
        <v>17</v>
      </c>
      <c r="I320" s="206">
        <f t="shared" si="14"/>
        <v>5</v>
      </c>
      <c r="J320" s="206" t="e">
        <f>+IF(#REF!="Issued",1,IF(#REF!="Not Issued",2,"Nil"))</f>
        <v>#REF!</v>
      </c>
      <c r="K320" s="206" t="s">
        <v>4115</v>
      </c>
      <c r="L320" s="345"/>
      <c r="M320" s="57"/>
    </row>
    <row r="321" spans="1:13" s="346" customFormat="1" ht="12.75" customHeight="1" x14ac:dyDescent="0.2">
      <c r="A321" s="341">
        <f t="shared" si="12"/>
        <v>317</v>
      </c>
      <c r="B321" s="538" t="s">
        <v>4041</v>
      </c>
      <c r="C321" s="534">
        <v>69742</v>
      </c>
      <c r="D321" s="535" t="s">
        <v>4042</v>
      </c>
      <c r="E321" s="342" t="s">
        <v>4043</v>
      </c>
      <c r="F321" s="57" t="s">
        <v>106</v>
      </c>
      <c r="G321" s="343">
        <f t="shared" si="13"/>
        <v>1</v>
      </c>
      <c r="H321" s="344" t="s">
        <v>17</v>
      </c>
      <c r="I321" s="206">
        <f t="shared" si="14"/>
        <v>5</v>
      </c>
      <c r="J321" s="206" t="e">
        <f>+IF(#REF!="Issued",1,IF(#REF!="Not Issued",2,"Nil"))</f>
        <v>#REF!</v>
      </c>
      <c r="K321" s="206" t="s">
        <v>4119</v>
      </c>
      <c r="L321" s="345"/>
      <c r="M321" s="57"/>
    </row>
    <row r="322" spans="1:13" s="346" customFormat="1" ht="12.75" customHeight="1" x14ac:dyDescent="0.2">
      <c r="A322" s="341">
        <f t="shared" si="12"/>
        <v>318</v>
      </c>
      <c r="B322" s="538" t="s">
        <v>4060</v>
      </c>
      <c r="C322" s="534">
        <v>69708</v>
      </c>
      <c r="D322" s="535" t="s">
        <v>4061</v>
      </c>
      <c r="E322" s="342" t="s">
        <v>4062</v>
      </c>
      <c r="F322" s="57" t="s">
        <v>106</v>
      </c>
      <c r="G322" s="343">
        <f t="shared" si="13"/>
        <v>1</v>
      </c>
      <c r="H322" s="344" t="s">
        <v>17</v>
      </c>
      <c r="I322" s="206">
        <f t="shared" si="14"/>
        <v>5</v>
      </c>
      <c r="J322" s="206" t="e">
        <f>+IF(#REF!="Issued",1,IF(#REF!="Not Issued",2,"Nil"))</f>
        <v>#REF!</v>
      </c>
      <c r="K322" s="206" t="s">
        <v>4122</v>
      </c>
      <c r="L322" s="345"/>
      <c r="M322" s="57"/>
    </row>
    <row r="323" spans="1:13" s="346" customFormat="1" ht="12.75" customHeight="1" x14ac:dyDescent="0.2">
      <c r="A323" s="341">
        <f t="shared" si="12"/>
        <v>319</v>
      </c>
      <c r="B323" s="538" t="s">
        <v>4070</v>
      </c>
      <c r="C323" s="534">
        <v>69695</v>
      </c>
      <c r="D323" s="535" t="s">
        <v>4071</v>
      </c>
      <c r="E323" s="342" t="s">
        <v>4072</v>
      </c>
      <c r="F323" s="57" t="s">
        <v>106</v>
      </c>
      <c r="G323" s="343">
        <f t="shared" si="13"/>
        <v>1</v>
      </c>
      <c r="H323" s="344" t="s">
        <v>17</v>
      </c>
      <c r="I323" s="206">
        <f t="shared" si="14"/>
        <v>5</v>
      </c>
      <c r="J323" s="206" t="e">
        <f>+IF(#REF!="Issued",1,IF(#REF!="Not Issued",2,"Nil"))</f>
        <v>#REF!</v>
      </c>
      <c r="K323" s="206" t="s">
        <v>4124</v>
      </c>
      <c r="L323" s="345"/>
      <c r="M323" s="57"/>
    </row>
    <row r="324" spans="1:13" s="346" customFormat="1" ht="12.75" customHeight="1" x14ac:dyDescent="0.2">
      <c r="A324" s="341">
        <f t="shared" si="12"/>
        <v>320</v>
      </c>
      <c r="B324" s="538" t="s">
        <v>4074</v>
      </c>
      <c r="C324" s="534">
        <v>69696</v>
      </c>
      <c r="D324" s="535" t="s">
        <v>4075</v>
      </c>
      <c r="E324" s="342" t="s">
        <v>4076</v>
      </c>
      <c r="F324" s="57" t="s">
        <v>106</v>
      </c>
      <c r="G324" s="343">
        <f t="shared" si="13"/>
        <v>1</v>
      </c>
      <c r="H324" s="344" t="s">
        <v>17</v>
      </c>
      <c r="I324" s="206">
        <f t="shared" si="14"/>
        <v>5</v>
      </c>
      <c r="J324" s="206" t="e">
        <f>+IF(#REF!="Issued",1,IF(#REF!="Not Issued",2,"Nil"))</f>
        <v>#REF!</v>
      </c>
      <c r="K324" s="206" t="s">
        <v>4126</v>
      </c>
      <c r="L324" s="345"/>
      <c r="M324" s="57"/>
    </row>
    <row r="325" spans="1:13" s="346" customFormat="1" ht="12.75" customHeight="1" x14ac:dyDescent="0.2">
      <c r="A325" s="341">
        <f t="shared" ref="A325:A330" si="15">+A324+1</f>
        <v>321</v>
      </c>
      <c r="B325" s="538" t="s">
        <v>4085</v>
      </c>
      <c r="C325" s="534">
        <v>72659</v>
      </c>
      <c r="D325" s="535" t="s">
        <v>4086</v>
      </c>
      <c r="E325" s="342" t="s">
        <v>4087</v>
      </c>
      <c r="F325" s="57" t="s">
        <v>106</v>
      </c>
      <c r="G325" s="343">
        <f t="shared" ref="G325:G331" si="16">+IF(F325="M",1,IF(F325="f",2,IF(F325="Civ",3,"Error")))</f>
        <v>1</v>
      </c>
      <c r="H325" s="344" t="s">
        <v>17</v>
      </c>
      <c r="I325" s="206">
        <f t="shared" ref="I325:I331" si="17">+IF(H325="Incomplete",5,IF(H325="Complete",1,IF(H325="Incomplete",2,IF(H325="Left",3,IF(H325="Dropped",4,"Error")))))</f>
        <v>5</v>
      </c>
      <c r="J325" s="206" t="e">
        <f>+IF(#REF!="Issued",1,IF(#REF!="Not Issued",2,"Nil"))</f>
        <v>#REF!</v>
      </c>
      <c r="K325" s="206" t="s">
        <v>4130</v>
      </c>
      <c r="L325" s="345"/>
      <c r="M325" s="57"/>
    </row>
    <row r="326" spans="1:13" s="346" customFormat="1" ht="12.75" customHeight="1" x14ac:dyDescent="0.2">
      <c r="A326" s="341">
        <f t="shared" si="15"/>
        <v>322</v>
      </c>
      <c r="B326" s="538" t="s">
        <v>4093</v>
      </c>
      <c r="C326" s="534">
        <v>70387</v>
      </c>
      <c r="D326" s="535" t="s">
        <v>4094</v>
      </c>
      <c r="E326" s="342" t="s">
        <v>4095</v>
      </c>
      <c r="F326" s="57" t="s">
        <v>102</v>
      </c>
      <c r="G326" s="343">
        <f t="shared" si="16"/>
        <v>2</v>
      </c>
      <c r="H326" s="344" t="s">
        <v>17</v>
      </c>
      <c r="I326" s="206">
        <f t="shared" si="17"/>
        <v>5</v>
      </c>
      <c r="J326" s="206" t="e">
        <f>+IF(#REF!="Issued",1,IF(#REF!="Not Issued",2,"Nil"))</f>
        <v>#REF!</v>
      </c>
      <c r="K326" s="206" t="s">
        <v>4134</v>
      </c>
      <c r="L326" s="345"/>
      <c r="M326" s="57"/>
    </row>
    <row r="327" spans="1:13" s="346" customFormat="1" ht="12.75" customHeight="1" x14ac:dyDescent="0.2">
      <c r="A327" s="341">
        <f t="shared" si="15"/>
        <v>323</v>
      </c>
      <c r="B327" s="538" t="s">
        <v>4101</v>
      </c>
      <c r="C327" s="534">
        <v>69850</v>
      </c>
      <c r="D327" s="535" t="s">
        <v>4102</v>
      </c>
      <c r="E327" s="342" t="s">
        <v>4103</v>
      </c>
      <c r="F327" s="57" t="s">
        <v>106</v>
      </c>
      <c r="G327" s="343">
        <f t="shared" si="16"/>
        <v>1</v>
      </c>
      <c r="H327" s="344" t="s">
        <v>17</v>
      </c>
      <c r="I327" s="206">
        <f t="shared" si="17"/>
        <v>5</v>
      </c>
      <c r="J327" s="206" t="e">
        <f>+IF(#REF!="Issued",1,IF(#REF!="Not Issued",2,"Nil"))</f>
        <v>#REF!</v>
      </c>
      <c r="K327" s="206" t="s">
        <v>4138</v>
      </c>
      <c r="L327" s="347" t="s">
        <v>4139</v>
      </c>
      <c r="M327" s="57"/>
    </row>
    <row r="328" spans="1:13" s="346" customFormat="1" ht="12.75" customHeight="1" x14ac:dyDescent="0.2">
      <c r="A328" s="341">
        <f t="shared" si="15"/>
        <v>324</v>
      </c>
      <c r="B328" s="538" t="s">
        <v>4116</v>
      </c>
      <c r="C328" s="534">
        <v>69698</v>
      </c>
      <c r="D328" s="535" t="s">
        <v>4117</v>
      </c>
      <c r="E328" s="342" t="s">
        <v>4118</v>
      </c>
      <c r="F328" s="57" t="s">
        <v>102</v>
      </c>
      <c r="G328" s="343">
        <f t="shared" si="16"/>
        <v>2</v>
      </c>
      <c r="H328" s="344" t="s">
        <v>17</v>
      </c>
      <c r="I328" s="206">
        <f t="shared" si="17"/>
        <v>5</v>
      </c>
      <c r="J328" s="206" t="e">
        <f>+IF(#REF!="Issued",1,IF(#REF!="Not Issued",2,"Nil"))</f>
        <v>#REF!</v>
      </c>
      <c r="K328" s="206" t="s">
        <v>4142</v>
      </c>
      <c r="L328" s="345"/>
      <c r="M328" s="57"/>
    </row>
    <row r="329" spans="1:13" s="346" customFormat="1" ht="12.75" customHeight="1" x14ac:dyDescent="0.2">
      <c r="A329" s="341">
        <f t="shared" si="15"/>
        <v>325</v>
      </c>
      <c r="B329" s="538" t="s">
        <v>4125</v>
      </c>
      <c r="C329" s="534">
        <v>69745</v>
      </c>
      <c r="D329" s="535" t="s">
        <v>1344</v>
      </c>
      <c r="E329" s="342" t="s">
        <v>3770</v>
      </c>
      <c r="F329" s="57" t="s">
        <v>102</v>
      </c>
      <c r="G329" s="343">
        <f t="shared" si="16"/>
        <v>2</v>
      </c>
      <c r="H329" s="344" t="s">
        <v>17</v>
      </c>
      <c r="I329" s="206">
        <f t="shared" si="17"/>
        <v>5</v>
      </c>
      <c r="J329" s="206" t="e">
        <f>+IF(#REF!="Issued",1,IF(#REF!="Not Issued",2,"Nil"))</f>
        <v>#REF!</v>
      </c>
      <c r="K329" s="206" t="s">
        <v>4146</v>
      </c>
      <c r="L329" s="345"/>
      <c r="M329" s="57"/>
    </row>
    <row r="330" spans="1:13" s="346" customFormat="1" ht="12.75" customHeight="1" x14ac:dyDescent="0.2">
      <c r="A330" s="341">
        <f t="shared" si="15"/>
        <v>326</v>
      </c>
      <c r="B330" s="538" t="s">
        <v>4127</v>
      </c>
      <c r="C330" s="534">
        <v>69735</v>
      </c>
      <c r="D330" s="535" t="s">
        <v>4128</v>
      </c>
      <c r="E330" s="342" t="s">
        <v>4129</v>
      </c>
      <c r="F330" s="57" t="s">
        <v>106</v>
      </c>
      <c r="G330" s="343">
        <f t="shared" si="16"/>
        <v>1</v>
      </c>
      <c r="H330" s="344" t="s">
        <v>17</v>
      </c>
      <c r="I330" s="206">
        <f t="shared" si="17"/>
        <v>5</v>
      </c>
      <c r="J330" s="206" t="e">
        <f>+IF(#REF!="Issued",1,IF(#REF!="Not Issued",2,"Nil"))</f>
        <v>#REF!</v>
      </c>
      <c r="K330" s="206" t="s">
        <v>4150</v>
      </c>
      <c r="L330" s="345"/>
      <c r="M330" s="57"/>
    </row>
    <row r="331" spans="1:13" s="346" customFormat="1" ht="12.75" customHeight="1" x14ac:dyDescent="0.2">
      <c r="A331" s="341">
        <f>+A328+1</f>
        <v>325</v>
      </c>
      <c r="B331" s="538" t="s">
        <v>4151</v>
      </c>
      <c r="C331" s="534">
        <v>71498</v>
      </c>
      <c r="D331" s="535" t="s">
        <v>1586</v>
      </c>
      <c r="E331" s="342" t="s">
        <v>4152</v>
      </c>
      <c r="F331" s="57" t="s">
        <v>106</v>
      </c>
      <c r="G331" s="343">
        <f t="shared" si="16"/>
        <v>1</v>
      </c>
      <c r="H331" s="344" t="s">
        <v>17</v>
      </c>
      <c r="I331" s="206">
        <f t="shared" si="17"/>
        <v>5</v>
      </c>
      <c r="J331" s="206" t="e">
        <f>+IF(#REF!="Issued",1,IF(#REF!="Not Issued",2,"Nil"))</f>
        <v>#REF!</v>
      </c>
      <c r="K331" s="206" t="s">
        <v>4150</v>
      </c>
      <c r="L331" s="345"/>
      <c r="M331" s="57"/>
    </row>
    <row r="332" spans="1:13" ht="7.5" customHeight="1" x14ac:dyDescent="0.25">
      <c r="A332" s="280"/>
      <c r="J332" s="351"/>
      <c r="K332" s="260"/>
    </row>
    <row r="333" spans="1:13" s="354" customFormat="1" ht="16.5" thickBot="1" x14ac:dyDescent="0.3">
      <c r="A333" s="352" t="s">
        <v>4153</v>
      </c>
      <c r="B333" s="236"/>
      <c r="C333" s="353"/>
      <c r="J333" s="355"/>
      <c r="K333" s="355"/>
      <c r="L333" s="355"/>
    </row>
    <row r="334" spans="1:13" s="354" customFormat="1" x14ac:dyDescent="0.25">
      <c r="A334" s="356" t="s">
        <v>107</v>
      </c>
      <c r="B334" s="222">
        <f>+COUNTIF(G5:G331,1)</f>
        <v>173</v>
      </c>
      <c r="C334" s="357"/>
      <c r="D334" s="224" t="s">
        <v>108</v>
      </c>
      <c r="E334" s="358"/>
      <c r="F334" s="222"/>
      <c r="G334" s="222"/>
      <c r="H334" s="359">
        <f>+COUNTIF(I5:I331,1)</f>
        <v>212</v>
      </c>
      <c r="I334" s="358"/>
      <c r="J334" s="355"/>
      <c r="K334" s="355"/>
      <c r="L334" s="355"/>
    </row>
    <row r="335" spans="1:13" s="354" customFormat="1" x14ac:dyDescent="0.25">
      <c r="A335" s="360" t="s">
        <v>111</v>
      </c>
      <c r="B335" s="236">
        <f>+COUNTIF(G5:G331,2)</f>
        <v>154</v>
      </c>
      <c r="C335" s="353"/>
      <c r="D335" s="361" t="s">
        <v>17</v>
      </c>
      <c r="E335" s="355"/>
      <c r="F335" s="236"/>
      <c r="G335" s="355"/>
      <c r="H335" s="362">
        <f>+COUNTIF(I5:I331,5)</f>
        <v>115</v>
      </c>
      <c r="I335" s="355"/>
      <c r="J335" s="365"/>
      <c r="K335" s="365"/>
      <c r="L335" s="355"/>
    </row>
    <row r="336" spans="1:13" s="354" customFormat="1" ht="16.5" thickBot="1" x14ac:dyDescent="0.3">
      <c r="A336" s="366" t="s">
        <v>0</v>
      </c>
      <c r="B336" s="254">
        <f>SUM(B334:B335)</f>
        <v>327</v>
      </c>
      <c r="C336" s="367"/>
      <c r="D336" s="248" t="s">
        <v>0</v>
      </c>
      <c r="E336" s="368"/>
      <c r="F336" s="254"/>
      <c r="G336" s="369"/>
      <c r="H336" s="283">
        <f>SUM(H334:H335)</f>
        <v>327</v>
      </c>
      <c r="I336" s="368"/>
      <c r="J336" s="355"/>
      <c r="K336" s="355"/>
      <c r="L336" s="355"/>
    </row>
    <row r="337" spans="1:13" x14ac:dyDescent="0.25">
      <c r="E337" s="370"/>
    </row>
    <row r="338" spans="1:13" x14ac:dyDescent="0.25">
      <c r="A338" s="363"/>
      <c r="B338" s="236"/>
      <c r="C338" s="353"/>
      <c r="D338" s="256"/>
      <c r="E338" s="355"/>
      <c r="F338" s="236"/>
      <c r="G338" s="365"/>
      <c r="H338" s="286"/>
      <c r="I338" s="355"/>
    </row>
    <row r="339" spans="1:13" ht="32.25" thickBot="1" x14ac:dyDescent="0.65">
      <c r="A339" s="541" t="s">
        <v>4164</v>
      </c>
      <c r="B339" s="541"/>
      <c r="C339" s="541"/>
      <c r="D339" s="541"/>
      <c r="E339" s="541"/>
      <c r="F339" s="541"/>
      <c r="G339" s="541"/>
      <c r="H339" s="541"/>
      <c r="I339" s="541"/>
      <c r="J339" s="541"/>
      <c r="K339" s="541"/>
      <c r="L339" s="541"/>
    </row>
    <row r="340" spans="1:13" s="381" customFormat="1" ht="32.25" thickBot="1" x14ac:dyDescent="0.3">
      <c r="A340" s="371" t="s">
        <v>79</v>
      </c>
      <c r="B340" s="372" t="s">
        <v>80</v>
      </c>
      <c r="C340" s="373" t="s">
        <v>81</v>
      </c>
      <c r="D340" s="374" t="s">
        <v>82</v>
      </c>
      <c r="E340" s="375" t="s">
        <v>83</v>
      </c>
      <c r="F340" s="376" t="s">
        <v>274</v>
      </c>
      <c r="G340" s="376"/>
      <c r="H340" s="377" t="s">
        <v>275</v>
      </c>
      <c r="I340" s="377"/>
      <c r="J340" s="378" t="s">
        <v>89</v>
      </c>
      <c r="K340" s="379"/>
      <c r="L340" s="380" t="s">
        <v>92</v>
      </c>
    </row>
    <row r="341" spans="1:13" ht="15.75" customHeight="1" x14ac:dyDescent="0.2">
      <c r="A341" s="341">
        <v>1</v>
      </c>
      <c r="B341" s="538" t="s">
        <v>4165</v>
      </c>
      <c r="C341" s="534">
        <v>70175</v>
      </c>
      <c r="D341" s="535" t="s">
        <v>4166</v>
      </c>
      <c r="E341" s="342" t="s">
        <v>4167</v>
      </c>
      <c r="F341" s="57" t="s">
        <v>102</v>
      </c>
      <c r="G341" s="343">
        <f t="shared" ref="G341:G375" si="18">+IF(F341="M",1,IF(F341="f",2,IF(F341="Civ",3,"Error")))</f>
        <v>2</v>
      </c>
      <c r="H341" s="344" t="s">
        <v>108</v>
      </c>
      <c r="I341" s="206">
        <f t="shared" ref="I341:I375" si="19">+IF(H341="Incomplete",5,IF(H341="Complete",1,IF(H341="Incomplete",2,IF(H341="Left",3,IF(H341="Dropped",4,"Error")))))</f>
        <v>1</v>
      </c>
      <c r="J341" s="206" t="e">
        <f>+IF(#REF!="Issued",1,IF(#REF!="Not Issued",2,"Nil"))</f>
        <v>#REF!</v>
      </c>
      <c r="K341" s="206" t="s">
        <v>4154</v>
      </c>
      <c r="L341" s="345"/>
      <c r="M341" s="57" t="s">
        <v>4168</v>
      </c>
    </row>
    <row r="342" spans="1:13" ht="15.75" customHeight="1" x14ac:dyDescent="0.2">
      <c r="A342" s="341">
        <v>2</v>
      </c>
      <c r="B342" s="538" t="s">
        <v>4169</v>
      </c>
      <c r="C342" s="534">
        <v>70176</v>
      </c>
      <c r="D342" s="535" t="s">
        <v>4170</v>
      </c>
      <c r="E342" s="342" t="s">
        <v>4171</v>
      </c>
      <c r="F342" s="57" t="s">
        <v>102</v>
      </c>
      <c r="G342" s="343">
        <f t="shared" si="18"/>
        <v>2</v>
      </c>
      <c r="H342" s="344" t="s">
        <v>108</v>
      </c>
      <c r="I342" s="206">
        <f t="shared" si="19"/>
        <v>1</v>
      </c>
      <c r="J342" s="206" t="e">
        <f>+IF(#REF!="Issued",1,IF(#REF!="Not Issued",2,"Nil"))</f>
        <v>#REF!</v>
      </c>
      <c r="K342" s="206" t="s">
        <v>4155</v>
      </c>
      <c r="L342" s="345"/>
      <c r="M342" s="57" t="s">
        <v>4172</v>
      </c>
    </row>
    <row r="343" spans="1:13" ht="15.75" customHeight="1" x14ac:dyDescent="0.2">
      <c r="A343" s="341">
        <f t="shared" ref="A343:A375" si="20">+A342+1</f>
        <v>3</v>
      </c>
      <c r="B343" s="538" t="s">
        <v>4173</v>
      </c>
      <c r="C343" s="534">
        <v>70177</v>
      </c>
      <c r="D343" s="535" t="s">
        <v>4174</v>
      </c>
      <c r="E343" s="342" t="s">
        <v>4175</v>
      </c>
      <c r="F343" s="57" t="s">
        <v>102</v>
      </c>
      <c r="G343" s="343">
        <f t="shared" si="18"/>
        <v>2</v>
      </c>
      <c r="H343" s="344" t="s">
        <v>108</v>
      </c>
      <c r="I343" s="206">
        <f t="shared" si="19"/>
        <v>1</v>
      </c>
      <c r="J343" s="206" t="e">
        <f>+IF(#REF!="Issued",1,IF(#REF!="Not Issued",2,"Nil"))</f>
        <v>#REF!</v>
      </c>
      <c r="K343" s="206" t="s">
        <v>4156</v>
      </c>
      <c r="L343" s="345"/>
      <c r="M343" s="57" t="s">
        <v>4176</v>
      </c>
    </row>
    <row r="344" spans="1:13" ht="15.75" customHeight="1" x14ac:dyDescent="0.2">
      <c r="A344" s="341">
        <f t="shared" si="20"/>
        <v>4</v>
      </c>
      <c r="B344" s="538" t="s">
        <v>4177</v>
      </c>
      <c r="C344" s="534">
        <v>70457</v>
      </c>
      <c r="D344" s="535" t="s">
        <v>4178</v>
      </c>
      <c r="E344" s="342" t="s">
        <v>3173</v>
      </c>
      <c r="F344" s="57" t="s">
        <v>102</v>
      </c>
      <c r="G344" s="343">
        <f t="shared" si="18"/>
        <v>2</v>
      </c>
      <c r="H344" s="344" t="s">
        <v>108</v>
      </c>
      <c r="I344" s="206">
        <f t="shared" si="19"/>
        <v>1</v>
      </c>
      <c r="J344" s="206" t="e">
        <f>+IF(#REF!="Issued",1,IF(#REF!="Not Issued",2,"Nil"))</f>
        <v>#REF!</v>
      </c>
      <c r="K344" s="206" t="s">
        <v>4157</v>
      </c>
      <c r="L344" s="345"/>
      <c r="M344" s="57" t="s">
        <v>4179</v>
      </c>
    </row>
    <row r="345" spans="1:13" ht="15.75" customHeight="1" x14ac:dyDescent="0.2">
      <c r="A345" s="341">
        <f t="shared" si="20"/>
        <v>5</v>
      </c>
      <c r="B345" s="538" t="s">
        <v>4192</v>
      </c>
      <c r="C345" s="534">
        <v>70181</v>
      </c>
      <c r="D345" s="535" t="s">
        <v>4193</v>
      </c>
      <c r="E345" s="342" t="s">
        <v>4194</v>
      </c>
      <c r="F345" s="57" t="s">
        <v>102</v>
      </c>
      <c r="G345" s="343">
        <f t="shared" si="18"/>
        <v>2</v>
      </c>
      <c r="H345" s="344" t="s">
        <v>108</v>
      </c>
      <c r="I345" s="206">
        <f t="shared" si="19"/>
        <v>1</v>
      </c>
      <c r="J345" s="206" t="e">
        <f>+IF(#REF!="Issued",1,IF(#REF!="Not Issued",2,"Nil"))</f>
        <v>#REF!</v>
      </c>
      <c r="K345" s="206" t="s">
        <v>4158</v>
      </c>
      <c r="L345" s="345"/>
      <c r="M345" s="57" t="s">
        <v>4183</v>
      </c>
    </row>
    <row r="346" spans="1:13" ht="15.75" customHeight="1" x14ac:dyDescent="0.2">
      <c r="A346" s="341">
        <f t="shared" si="20"/>
        <v>6</v>
      </c>
      <c r="B346" s="538" t="s">
        <v>4196</v>
      </c>
      <c r="C346" s="534">
        <v>70182</v>
      </c>
      <c r="D346" s="535" t="s">
        <v>4197</v>
      </c>
      <c r="E346" s="342" t="s">
        <v>4198</v>
      </c>
      <c r="F346" s="57" t="s">
        <v>102</v>
      </c>
      <c r="G346" s="343">
        <f t="shared" si="18"/>
        <v>2</v>
      </c>
      <c r="H346" s="344" t="s">
        <v>108</v>
      </c>
      <c r="I346" s="206">
        <f t="shared" si="19"/>
        <v>1</v>
      </c>
      <c r="J346" s="206" t="e">
        <f>+IF(#REF!="Issued",1,IF(#REF!="Not Issued",2,"Nil"))</f>
        <v>#REF!</v>
      </c>
      <c r="K346" s="206" t="s">
        <v>4187</v>
      </c>
      <c r="L346" s="345"/>
      <c r="M346" s="57" t="s">
        <v>4188</v>
      </c>
    </row>
    <row r="347" spans="1:13" ht="15.75" customHeight="1" x14ac:dyDescent="0.2">
      <c r="A347" s="341">
        <f t="shared" si="20"/>
        <v>7</v>
      </c>
      <c r="B347" s="538" t="s">
        <v>4204</v>
      </c>
      <c r="C347" s="534">
        <v>70184</v>
      </c>
      <c r="D347" s="535" t="s">
        <v>4205</v>
      </c>
      <c r="E347" s="342" t="s">
        <v>4206</v>
      </c>
      <c r="F347" s="57" t="s">
        <v>106</v>
      </c>
      <c r="G347" s="343">
        <f t="shared" si="18"/>
        <v>1</v>
      </c>
      <c r="H347" s="344" t="s">
        <v>108</v>
      </c>
      <c r="I347" s="206">
        <f t="shared" si="19"/>
        <v>1</v>
      </c>
      <c r="J347" s="206" t="e">
        <f>+IF(#REF!="Issued",1,IF(#REF!="Not Issued",2,"Nil"))</f>
        <v>#REF!</v>
      </c>
      <c r="K347" s="206" t="s">
        <v>4159</v>
      </c>
      <c r="L347" s="345"/>
      <c r="M347" s="57" t="s">
        <v>4191</v>
      </c>
    </row>
    <row r="348" spans="1:13" ht="15.75" customHeight="1" x14ac:dyDescent="0.2">
      <c r="A348" s="341">
        <f t="shared" si="20"/>
        <v>8</v>
      </c>
      <c r="B348" s="538" t="s">
        <v>4219</v>
      </c>
      <c r="C348" s="534">
        <v>70187</v>
      </c>
      <c r="D348" s="535" t="s">
        <v>4220</v>
      </c>
      <c r="E348" s="342" t="s">
        <v>2908</v>
      </c>
      <c r="F348" s="57" t="s">
        <v>102</v>
      </c>
      <c r="G348" s="343">
        <f t="shared" si="18"/>
        <v>2</v>
      </c>
      <c r="H348" s="344" t="s">
        <v>108</v>
      </c>
      <c r="I348" s="206">
        <f t="shared" si="19"/>
        <v>1</v>
      </c>
      <c r="J348" s="206" t="e">
        <f>+IF(#REF!="Issued",1,IF(#REF!="Not Issued",2,"Nil"))</f>
        <v>#REF!</v>
      </c>
      <c r="K348" s="206" t="s">
        <v>4160</v>
      </c>
      <c r="L348" s="345"/>
      <c r="M348" s="57" t="s">
        <v>4195</v>
      </c>
    </row>
    <row r="349" spans="1:13" ht="15.75" customHeight="1" x14ac:dyDescent="0.2">
      <c r="A349" s="341">
        <f t="shared" si="20"/>
        <v>9</v>
      </c>
      <c r="B349" s="538" t="s">
        <v>4233</v>
      </c>
      <c r="C349" s="534">
        <v>70463</v>
      </c>
      <c r="D349" s="535" t="s">
        <v>4234</v>
      </c>
      <c r="E349" s="342" t="s">
        <v>4235</v>
      </c>
      <c r="F349" s="57" t="s">
        <v>102</v>
      </c>
      <c r="G349" s="343">
        <f t="shared" si="18"/>
        <v>2</v>
      </c>
      <c r="H349" s="344" t="s">
        <v>108</v>
      </c>
      <c r="I349" s="206">
        <f t="shared" si="19"/>
        <v>1</v>
      </c>
      <c r="J349" s="206" t="e">
        <f>+IF(#REF!="Issued",1,IF(#REF!="Not Issued",2,"Nil"))</f>
        <v>#REF!</v>
      </c>
      <c r="K349" s="206" t="s">
        <v>4161</v>
      </c>
      <c r="L349" s="345"/>
      <c r="M349" s="57" t="s">
        <v>4199</v>
      </c>
    </row>
    <row r="350" spans="1:13" ht="15.75" customHeight="1" x14ac:dyDescent="0.2">
      <c r="A350" s="341">
        <f t="shared" si="20"/>
        <v>10</v>
      </c>
      <c r="B350" s="538" t="s">
        <v>4243</v>
      </c>
      <c r="C350" s="534">
        <v>71269</v>
      </c>
      <c r="D350" s="535" t="s">
        <v>4244</v>
      </c>
      <c r="E350" s="342" t="s">
        <v>4245</v>
      </c>
      <c r="F350" s="57" t="s">
        <v>102</v>
      </c>
      <c r="G350" s="343">
        <f t="shared" si="18"/>
        <v>2</v>
      </c>
      <c r="H350" s="344" t="s">
        <v>108</v>
      </c>
      <c r="I350" s="206">
        <f t="shared" si="19"/>
        <v>1</v>
      </c>
      <c r="J350" s="206" t="e">
        <f>+IF(#REF!="Issued",1,IF(#REF!="Not Issued",2,"Nil"))</f>
        <v>#REF!</v>
      </c>
      <c r="K350" s="206" t="s">
        <v>4163</v>
      </c>
      <c r="L350" s="345"/>
      <c r="M350" s="57" t="s">
        <v>4203</v>
      </c>
    </row>
    <row r="351" spans="1:13" ht="15.75" customHeight="1" x14ac:dyDescent="0.2">
      <c r="A351" s="341">
        <f t="shared" si="20"/>
        <v>11</v>
      </c>
      <c r="B351" s="538" t="s">
        <v>4248</v>
      </c>
      <c r="C351" s="534">
        <v>70461</v>
      </c>
      <c r="D351" s="535" t="s">
        <v>4249</v>
      </c>
      <c r="E351" s="342" t="s">
        <v>4250</v>
      </c>
      <c r="F351" s="57" t="s">
        <v>102</v>
      </c>
      <c r="G351" s="343">
        <f t="shared" si="18"/>
        <v>2</v>
      </c>
      <c r="H351" s="344" t="s">
        <v>108</v>
      </c>
      <c r="I351" s="206">
        <f t="shared" si="19"/>
        <v>1</v>
      </c>
      <c r="J351" s="206" t="e">
        <f>+IF(#REF!="Issued",1,IF(#REF!="Not Issued",2,"Nil"))</f>
        <v>#REF!</v>
      </c>
      <c r="K351" s="206" t="s">
        <v>4207</v>
      </c>
      <c r="L351" s="345"/>
      <c r="M351" s="57" t="s">
        <v>4208</v>
      </c>
    </row>
    <row r="352" spans="1:13" ht="15.75" customHeight="1" x14ac:dyDescent="0.2">
      <c r="A352" s="341">
        <f t="shared" si="20"/>
        <v>12</v>
      </c>
      <c r="B352" s="538" t="s">
        <v>4258</v>
      </c>
      <c r="C352" s="534">
        <v>70189</v>
      </c>
      <c r="D352" s="535" t="s">
        <v>4259</v>
      </c>
      <c r="E352" s="342" t="s">
        <v>4260</v>
      </c>
      <c r="F352" s="57" t="s">
        <v>102</v>
      </c>
      <c r="G352" s="343">
        <f t="shared" si="18"/>
        <v>2</v>
      </c>
      <c r="H352" s="344" t="s">
        <v>108</v>
      </c>
      <c r="I352" s="206">
        <f t="shared" si="19"/>
        <v>1</v>
      </c>
      <c r="J352" s="206" t="e">
        <f>+IF(#REF!="Issued",1,IF(#REF!="Not Issued",2,"Nil"))</f>
        <v>#REF!</v>
      </c>
      <c r="K352" s="206" t="s">
        <v>4212</v>
      </c>
      <c r="L352" s="345"/>
      <c r="M352" s="57" t="s">
        <v>4213</v>
      </c>
    </row>
    <row r="353" spans="1:13" ht="15.75" customHeight="1" x14ac:dyDescent="0.2">
      <c r="A353" s="341">
        <f t="shared" si="20"/>
        <v>13</v>
      </c>
      <c r="B353" s="538" t="s">
        <v>4263</v>
      </c>
      <c r="C353" s="534">
        <v>70462</v>
      </c>
      <c r="D353" s="535" t="s">
        <v>4264</v>
      </c>
      <c r="E353" s="342" t="s">
        <v>4265</v>
      </c>
      <c r="F353" s="57" t="s">
        <v>102</v>
      </c>
      <c r="G353" s="343">
        <f t="shared" si="18"/>
        <v>2</v>
      </c>
      <c r="H353" s="344" t="s">
        <v>108</v>
      </c>
      <c r="I353" s="206">
        <f t="shared" si="19"/>
        <v>1</v>
      </c>
      <c r="J353" s="206" t="e">
        <f>+IF(#REF!="Issued",1,IF(#REF!="Not Issued",2,"Nil"))</f>
        <v>#REF!</v>
      </c>
      <c r="K353" s="206" t="s">
        <v>4217</v>
      </c>
      <c r="L353" s="345"/>
      <c r="M353" s="57" t="s">
        <v>4218</v>
      </c>
    </row>
    <row r="354" spans="1:13" ht="15.75" customHeight="1" x14ac:dyDescent="0.2">
      <c r="A354" s="341">
        <f t="shared" si="20"/>
        <v>14</v>
      </c>
      <c r="B354" s="538" t="s">
        <v>4273</v>
      </c>
      <c r="C354" s="534">
        <v>70456</v>
      </c>
      <c r="D354" s="535" t="s">
        <v>4274</v>
      </c>
      <c r="E354" s="342" t="s">
        <v>4275</v>
      </c>
      <c r="F354" s="57" t="s">
        <v>102</v>
      </c>
      <c r="G354" s="343">
        <f t="shared" si="18"/>
        <v>2</v>
      </c>
      <c r="H354" s="344" t="s">
        <v>108</v>
      </c>
      <c r="I354" s="206">
        <f t="shared" si="19"/>
        <v>1</v>
      </c>
      <c r="J354" s="206" t="e">
        <f>+IF(#REF!="Issued",1,IF(#REF!="Not Issued",2,"Nil"))</f>
        <v>#REF!</v>
      </c>
      <c r="K354" s="206" t="s">
        <v>4221</v>
      </c>
      <c r="L354" s="345"/>
      <c r="M354" s="57" t="s">
        <v>4222</v>
      </c>
    </row>
    <row r="355" spans="1:13" ht="15.75" customHeight="1" x14ac:dyDescent="0.2">
      <c r="A355" s="341">
        <f t="shared" si="20"/>
        <v>15</v>
      </c>
      <c r="B355" s="538" t="s">
        <v>4278</v>
      </c>
      <c r="C355" s="534">
        <v>70191</v>
      </c>
      <c r="D355" s="535" t="s">
        <v>4279</v>
      </c>
      <c r="E355" s="342" t="s">
        <v>4280</v>
      </c>
      <c r="F355" s="57" t="s">
        <v>102</v>
      </c>
      <c r="G355" s="343">
        <f t="shared" si="18"/>
        <v>2</v>
      </c>
      <c r="H355" s="344" t="s">
        <v>108</v>
      </c>
      <c r="I355" s="206">
        <f t="shared" si="19"/>
        <v>1</v>
      </c>
      <c r="J355" s="206" t="e">
        <f>+IF(#REF!="Issued",1,IF(#REF!="Not Issued",2,"Nil"))</f>
        <v>#REF!</v>
      </c>
      <c r="K355" s="206" t="s">
        <v>4226</v>
      </c>
      <c r="L355" s="345"/>
      <c r="M355" s="57" t="s">
        <v>4227</v>
      </c>
    </row>
    <row r="356" spans="1:13" ht="15.75" customHeight="1" x14ac:dyDescent="0.2">
      <c r="A356" s="341">
        <f t="shared" si="20"/>
        <v>16</v>
      </c>
      <c r="B356" s="538" t="s">
        <v>4283</v>
      </c>
      <c r="C356" s="534">
        <v>70748</v>
      </c>
      <c r="D356" s="535" t="s">
        <v>4284</v>
      </c>
      <c r="E356" s="342" t="s">
        <v>156</v>
      </c>
      <c r="F356" s="57" t="s">
        <v>102</v>
      </c>
      <c r="G356" s="343">
        <f t="shared" si="18"/>
        <v>2</v>
      </c>
      <c r="H356" s="344" t="s">
        <v>108</v>
      </c>
      <c r="I356" s="206">
        <f t="shared" si="19"/>
        <v>1</v>
      </c>
      <c r="J356" s="206" t="e">
        <f>+IF(#REF!="Issued",1,IF(#REF!="Not Issued",2,"Nil"))</f>
        <v>#REF!</v>
      </c>
      <c r="K356" s="206" t="s">
        <v>4231</v>
      </c>
      <c r="L356" s="345"/>
      <c r="M356" s="57" t="s">
        <v>4232</v>
      </c>
    </row>
    <row r="357" spans="1:13" ht="15.75" customHeight="1" x14ac:dyDescent="0.2">
      <c r="A357" s="341">
        <f t="shared" si="20"/>
        <v>17</v>
      </c>
      <c r="B357" s="538" t="s">
        <v>4290</v>
      </c>
      <c r="C357" s="534">
        <v>70458</v>
      </c>
      <c r="D357" s="535" t="s">
        <v>4291</v>
      </c>
      <c r="E357" s="342" t="s">
        <v>4292</v>
      </c>
      <c r="F357" s="57" t="s">
        <v>102</v>
      </c>
      <c r="G357" s="343">
        <f t="shared" si="18"/>
        <v>2</v>
      </c>
      <c r="H357" s="344" t="s">
        <v>108</v>
      </c>
      <c r="I357" s="206">
        <f t="shared" si="19"/>
        <v>1</v>
      </c>
      <c r="J357" s="206" t="e">
        <f>+IF(#REF!="Issued",1,IF(#REF!="Not Issued",2,"Nil"))</f>
        <v>#REF!</v>
      </c>
      <c r="K357" s="206" t="s">
        <v>4236</v>
      </c>
      <c r="L357" s="345"/>
      <c r="M357" s="57" t="s">
        <v>4237</v>
      </c>
    </row>
    <row r="358" spans="1:13" ht="15.75" customHeight="1" x14ac:dyDescent="0.2">
      <c r="A358" s="341">
        <f t="shared" si="20"/>
        <v>18</v>
      </c>
      <c r="B358" s="538" t="s">
        <v>4294</v>
      </c>
      <c r="C358" s="534">
        <v>70193</v>
      </c>
      <c r="D358" s="535" t="s">
        <v>4295</v>
      </c>
      <c r="E358" s="342" t="s">
        <v>4296</v>
      </c>
      <c r="F358" s="57" t="s">
        <v>102</v>
      </c>
      <c r="G358" s="343">
        <f t="shared" si="18"/>
        <v>2</v>
      </c>
      <c r="H358" s="344" t="s">
        <v>108</v>
      </c>
      <c r="I358" s="206">
        <f t="shared" si="19"/>
        <v>1</v>
      </c>
      <c r="J358" s="206" t="e">
        <f>+IF(#REF!="Issued",1,IF(#REF!="Not Issued",2,"Nil"))</f>
        <v>#REF!</v>
      </c>
      <c r="K358" s="206" t="s">
        <v>4241</v>
      </c>
      <c r="L358" s="345"/>
      <c r="M358" s="57" t="s">
        <v>4242</v>
      </c>
    </row>
    <row r="359" spans="1:13" ht="15.75" customHeight="1" x14ac:dyDescent="0.2">
      <c r="A359" s="341">
        <f t="shared" si="20"/>
        <v>19</v>
      </c>
      <c r="B359" s="538" t="s">
        <v>4298</v>
      </c>
      <c r="C359" s="534">
        <v>70194</v>
      </c>
      <c r="D359" s="535" t="s">
        <v>4299</v>
      </c>
      <c r="E359" s="342" t="s">
        <v>4300</v>
      </c>
      <c r="F359" s="57" t="s">
        <v>106</v>
      </c>
      <c r="G359" s="343">
        <f t="shared" si="18"/>
        <v>1</v>
      </c>
      <c r="H359" s="344" t="s">
        <v>108</v>
      </c>
      <c r="I359" s="206">
        <f t="shared" si="19"/>
        <v>1</v>
      </c>
      <c r="J359" s="206" t="e">
        <f>+IF(#REF!="Issued",1,IF(#REF!="Not Issued",2,"Nil"))</f>
        <v>#REF!</v>
      </c>
      <c r="K359" s="206" t="s">
        <v>4246</v>
      </c>
      <c r="L359" s="345"/>
      <c r="M359" s="57" t="s">
        <v>4247</v>
      </c>
    </row>
    <row r="360" spans="1:13" ht="15.75" customHeight="1" x14ac:dyDescent="0.2">
      <c r="A360" s="341">
        <f t="shared" si="20"/>
        <v>20</v>
      </c>
      <c r="B360" s="538" t="s">
        <v>4306</v>
      </c>
      <c r="C360" s="534">
        <v>70749</v>
      </c>
      <c r="D360" s="535" t="s">
        <v>4307</v>
      </c>
      <c r="E360" s="342" t="s">
        <v>4308</v>
      </c>
      <c r="F360" s="57" t="s">
        <v>102</v>
      </c>
      <c r="G360" s="343">
        <f t="shared" si="18"/>
        <v>2</v>
      </c>
      <c r="H360" s="344" t="s">
        <v>108</v>
      </c>
      <c r="I360" s="206">
        <f t="shared" si="19"/>
        <v>1</v>
      </c>
      <c r="J360" s="206" t="e">
        <f>+IF(#REF!="Issued",1,IF(#REF!="Not Issued",2,"Nil"))</f>
        <v>#REF!</v>
      </c>
      <c r="K360" s="206" t="s">
        <v>4251</v>
      </c>
      <c r="L360" s="345"/>
      <c r="M360" s="57" t="s">
        <v>4252</v>
      </c>
    </row>
    <row r="361" spans="1:13" ht="15.75" customHeight="1" x14ac:dyDescent="0.2">
      <c r="A361" s="341">
        <f t="shared" si="20"/>
        <v>21</v>
      </c>
      <c r="B361" s="538" t="s">
        <v>4310</v>
      </c>
      <c r="C361" s="534">
        <v>70750</v>
      </c>
      <c r="D361" s="535" t="s">
        <v>4311</v>
      </c>
      <c r="E361" s="342" t="s">
        <v>4312</v>
      </c>
      <c r="F361" s="57" t="s">
        <v>102</v>
      </c>
      <c r="G361" s="343">
        <f t="shared" si="18"/>
        <v>2</v>
      </c>
      <c r="H361" s="344" t="s">
        <v>108</v>
      </c>
      <c r="I361" s="206">
        <f t="shared" si="19"/>
        <v>1</v>
      </c>
      <c r="J361" s="206" t="e">
        <f>+IF(#REF!="Issued",1,IF(#REF!="Not Issued",2,"Nil"))</f>
        <v>#REF!</v>
      </c>
      <c r="K361" s="206" t="s">
        <v>4256</v>
      </c>
      <c r="L361" s="345"/>
      <c r="M361" s="57" t="s">
        <v>4257</v>
      </c>
    </row>
    <row r="362" spans="1:13" ht="15.75" customHeight="1" x14ac:dyDescent="0.2">
      <c r="A362" s="341">
        <f t="shared" si="20"/>
        <v>22</v>
      </c>
      <c r="B362" s="538" t="s">
        <v>4314</v>
      </c>
      <c r="C362" s="534">
        <v>70195</v>
      </c>
      <c r="D362" s="535" t="s">
        <v>4315</v>
      </c>
      <c r="E362" s="342" t="s">
        <v>4316</v>
      </c>
      <c r="F362" s="57" t="s">
        <v>102</v>
      </c>
      <c r="G362" s="343">
        <f t="shared" si="18"/>
        <v>2</v>
      </c>
      <c r="H362" s="344" t="s">
        <v>108</v>
      </c>
      <c r="I362" s="206">
        <f t="shared" si="19"/>
        <v>1</v>
      </c>
      <c r="J362" s="206" t="e">
        <f>+IF(#REF!="Issued",1,IF(#REF!="Not Issued",2,"Nil"))</f>
        <v>#REF!</v>
      </c>
      <c r="K362" s="206" t="s">
        <v>4261</v>
      </c>
      <c r="L362" s="345"/>
      <c r="M362" s="57" t="s">
        <v>4262</v>
      </c>
    </row>
    <row r="363" spans="1:13" ht="15.75" customHeight="1" x14ac:dyDescent="0.2">
      <c r="A363" s="341">
        <f t="shared" si="20"/>
        <v>23</v>
      </c>
      <c r="B363" s="538" t="s">
        <v>4180</v>
      </c>
      <c r="C363" s="534">
        <v>70178</v>
      </c>
      <c r="D363" s="535" t="s">
        <v>4181</v>
      </c>
      <c r="E363" s="342" t="s">
        <v>4182</v>
      </c>
      <c r="F363" s="57" t="s">
        <v>102</v>
      </c>
      <c r="G363" s="343">
        <f t="shared" si="18"/>
        <v>2</v>
      </c>
      <c r="H363" s="344" t="s">
        <v>17</v>
      </c>
      <c r="I363" s="206">
        <f t="shared" si="19"/>
        <v>5</v>
      </c>
      <c r="J363" s="206" t="e">
        <f>+IF(#REF!="Issued",1,IF(#REF!="Not Issued",2,"Nil"))</f>
        <v>#REF!</v>
      </c>
      <c r="K363" s="206" t="s">
        <v>4266</v>
      </c>
      <c r="L363" s="345"/>
      <c r="M363" s="57" t="s">
        <v>4267</v>
      </c>
    </row>
    <row r="364" spans="1:13" ht="15.75" customHeight="1" x14ac:dyDescent="0.2">
      <c r="A364" s="341">
        <f t="shared" si="20"/>
        <v>24</v>
      </c>
      <c r="B364" s="538" t="s">
        <v>4184</v>
      </c>
      <c r="C364" s="534">
        <v>70179</v>
      </c>
      <c r="D364" s="535" t="s">
        <v>4185</v>
      </c>
      <c r="E364" s="342" t="s">
        <v>4186</v>
      </c>
      <c r="F364" s="57" t="s">
        <v>102</v>
      </c>
      <c r="G364" s="343">
        <f t="shared" si="18"/>
        <v>2</v>
      </c>
      <c r="H364" s="344" t="s">
        <v>17</v>
      </c>
      <c r="I364" s="206">
        <f t="shared" si="19"/>
        <v>5</v>
      </c>
      <c r="J364" s="206" t="e">
        <f>+IF(#REF!="Issued",1,IF(#REF!="Not Issued",2,"Nil"))</f>
        <v>#REF!</v>
      </c>
      <c r="K364" s="206" t="s">
        <v>4271</v>
      </c>
      <c r="L364" s="345"/>
      <c r="M364" s="57" t="s">
        <v>4272</v>
      </c>
    </row>
    <row r="365" spans="1:13" ht="15.75" customHeight="1" x14ac:dyDescent="0.2">
      <c r="A365" s="341">
        <f t="shared" si="20"/>
        <v>25</v>
      </c>
      <c r="B365" s="538" t="s">
        <v>4189</v>
      </c>
      <c r="C365" s="534">
        <v>70180</v>
      </c>
      <c r="D365" s="535" t="s">
        <v>4190</v>
      </c>
      <c r="E365" s="342" t="s">
        <v>566</v>
      </c>
      <c r="F365" s="57" t="s">
        <v>102</v>
      </c>
      <c r="G365" s="343">
        <f t="shared" si="18"/>
        <v>2</v>
      </c>
      <c r="H365" s="344" t="s">
        <v>17</v>
      </c>
      <c r="I365" s="206">
        <f t="shared" si="19"/>
        <v>5</v>
      </c>
      <c r="J365" s="206" t="e">
        <f>+IF(#REF!="Issued",1,IF(#REF!="Not Issued",2,"Nil"))</f>
        <v>#REF!</v>
      </c>
      <c r="K365" s="206" t="s">
        <v>4276</v>
      </c>
      <c r="L365" s="345"/>
      <c r="M365" s="57" t="s">
        <v>4277</v>
      </c>
    </row>
    <row r="366" spans="1:13" ht="15.75" customHeight="1" x14ac:dyDescent="0.2">
      <c r="A366" s="341">
        <f t="shared" si="20"/>
        <v>26</v>
      </c>
      <c r="B366" s="538" t="s">
        <v>4200</v>
      </c>
      <c r="C366" s="534">
        <v>70183</v>
      </c>
      <c r="D366" s="535" t="s">
        <v>4201</v>
      </c>
      <c r="E366" s="342" t="s">
        <v>4202</v>
      </c>
      <c r="F366" s="57" t="s">
        <v>106</v>
      </c>
      <c r="G366" s="343">
        <f t="shared" si="18"/>
        <v>1</v>
      </c>
      <c r="H366" s="344" t="s">
        <v>17</v>
      </c>
      <c r="I366" s="206">
        <f t="shared" si="19"/>
        <v>5</v>
      </c>
      <c r="J366" s="206" t="e">
        <f>+IF(#REF!="Issued",1,IF(#REF!="Not Issued",2,"Nil"))</f>
        <v>#REF!</v>
      </c>
      <c r="K366" s="206" t="s">
        <v>4281</v>
      </c>
      <c r="L366" s="345"/>
      <c r="M366" s="57" t="s">
        <v>4282</v>
      </c>
    </row>
    <row r="367" spans="1:13" ht="15.75" customHeight="1" x14ac:dyDescent="0.2">
      <c r="A367" s="341">
        <f t="shared" si="20"/>
        <v>27</v>
      </c>
      <c r="B367" s="538" t="s">
        <v>4209</v>
      </c>
      <c r="C367" s="534">
        <v>70185</v>
      </c>
      <c r="D367" s="535" t="s">
        <v>4210</v>
      </c>
      <c r="E367" s="342" t="s">
        <v>4211</v>
      </c>
      <c r="F367" s="57" t="s">
        <v>102</v>
      </c>
      <c r="G367" s="343">
        <f t="shared" si="18"/>
        <v>2</v>
      </c>
      <c r="H367" s="344" t="s">
        <v>17</v>
      </c>
      <c r="I367" s="206">
        <f t="shared" si="19"/>
        <v>5</v>
      </c>
      <c r="J367" s="206" t="e">
        <f>+IF(#REF!="Issued",1,IF(#REF!="Not Issued",2,"Nil"))</f>
        <v>#REF!</v>
      </c>
      <c r="K367" s="206" t="s">
        <v>4285</v>
      </c>
      <c r="L367" s="345"/>
      <c r="M367" s="57"/>
    </row>
    <row r="368" spans="1:13" ht="15.75" customHeight="1" x14ac:dyDescent="0.2">
      <c r="A368" s="341">
        <f t="shared" si="20"/>
        <v>28</v>
      </c>
      <c r="B368" s="538" t="s">
        <v>4214</v>
      </c>
      <c r="C368" s="534">
        <v>70186</v>
      </c>
      <c r="D368" s="535" t="s">
        <v>4215</v>
      </c>
      <c r="E368" s="342" t="s">
        <v>4216</v>
      </c>
      <c r="F368" s="57" t="s">
        <v>106</v>
      </c>
      <c r="G368" s="343">
        <f t="shared" si="18"/>
        <v>1</v>
      </c>
      <c r="H368" s="344" t="s">
        <v>17</v>
      </c>
      <c r="I368" s="206">
        <f t="shared" si="19"/>
        <v>5</v>
      </c>
      <c r="J368" s="206" t="e">
        <f>+IF(#REF!="Issued",1,IF(#REF!="Not Issued",2,"Nil"))</f>
        <v>#REF!</v>
      </c>
      <c r="K368" s="206" t="s">
        <v>4289</v>
      </c>
      <c r="L368" s="345"/>
      <c r="M368" s="57"/>
    </row>
    <row r="369" spans="1:13" ht="15.75" customHeight="1" x14ac:dyDescent="0.2">
      <c r="A369" s="341">
        <f t="shared" si="20"/>
        <v>29</v>
      </c>
      <c r="B369" s="538" t="s">
        <v>4223</v>
      </c>
      <c r="C369" s="534">
        <v>64315</v>
      </c>
      <c r="D369" s="535" t="s">
        <v>4224</v>
      </c>
      <c r="E369" s="342" t="s">
        <v>4225</v>
      </c>
      <c r="F369" s="57" t="s">
        <v>102</v>
      </c>
      <c r="G369" s="343">
        <f t="shared" si="18"/>
        <v>2</v>
      </c>
      <c r="H369" s="344" t="s">
        <v>17</v>
      </c>
      <c r="I369" s="206">
        <f t="shared" si="19"/>
        <v>5</v>
      </c>
      <c r="J369" s="206" t="e">
        <f>+IF(#REF!="Issued",1,IF(#REF!="Not Issued",2,"Nil"))</f>
        <v>#REF!</v>
      </c>
      <c r="K369" s="206" t="s">
        <v>4293</v>
      </c>
      <c r="L369" s="345"/>
      <c r="M369" s="57"/>
    </row>
    <row r="370" spans="1:13" ht="15.75" customHeight="1" x14ac:dyDescent="0.2">
      <c r="A370" s="341">
        <f t="shared" si="20"/>
        <v>30</v>
      </c>
      <c r="B370" s="538" t="s">
        <v>4228</v>
      </c>
      <c r="C370" s="534">
        <v>70460</v>
      </c>
      <c r="D370" s="535" t="s">
        <v>4229</v>
      </c>
      <c r="E370" s="342" t="s">
        <v>4230</v>
      </c>
      <c r="F370" s="57" t="s">
        <v>102</v>
      </c>
      <c r="G370" s="343">
        <f t="shared" si="18"/>
        <v>2</v>
      </c>
      <c r="H370" s="344" t="s">
        <v>17</v>
      </c>
      <c r="I370" s="206">
        <f t="shared" si="19"/>
        <v>5</v>
      </c>
      <c r="J370" s="206" t="e">
        <f>+IF(#REF!="Issued",1,IF(#REF!="Not Issued",2,"Nil"))</f>
        <v>#REF!</v>
      </c>
      <c r="K370" s="206" t="s">
        <v>4297</v>
      </c>
      <c r="L370" s="345"/>
      <c r="M370" s="57"/>
    </row>
    <row r="371" spans="1:13" ht="15.75" customHeight="1" x14ac:dyDescent="0.2">
      <c r="A371" s="341">
        <f t="shared" si="20"/>
        <v>31</v>
      </c>
      <c r="B371" s="538" t="s">
        <v>4238</v>
      </c>
      <c r="C371" s="534">
        <v>70751</v>
      </c>
      <c r="D371" s="535" t="s">
        <v>4239</v>
      </c>
      <c r="E371" s="342" t="s">
        <v>4240</v>
      </c>
      <c r="F371" s="57" t="s">
        <v>106</v>
      </c>
      <c r="G371" s="343">
        <f t="shared" si="18"/>
        <v>1</v>
      </c>
      <c r="H371" s="344" t="s">
        <v>17</v>
      </c>
      <c r="I371" s="206">
        <f t="shared" si="19"/>
        <v>5</v>
      </c>
      <c r="J371" s="206" t="e">
        <f>+IF(#REF!="Issued",1,IF(#REF!="Not Issued",2,"Nil"))</f>
        <v>#REF!</v>
      </c>
      <c r="K371" s="206" t="s">
        <v>4301</v>
      </c>
      <c r="L371" s="345"/>
      <c r="M371" s="57"/>
    </row>
    <row r="372" spans="1:13" ht="15.75" customHeight="1" x14ac:dyDescent="0.2">
      <c r="A372" s="341">
        <f t="shared" si="20"/>
        <v>32</v>
      </c>
      <c r="B372" s="538" t="s">
        <v>4253</v>
      </c>
      <c r="C372" s="534">
        <v>70752</v>
      </c>
      <c r="D372" s="535" t="s">
        <v>4254</v>
      </c>
      <c r="E372" s="342" t="s">
        <v>4255</v>
      </c>
      <c r="F372" s="57" t="s">
        <v>102</v>
      </c>
      <c r="G372" s="343">
        <f t="shared" si="18"/>
        <v>2</v>
      </c>
      <c r="H372" s="344" t="s">
        <v>17</v>
      </c>
      <c r="I372" s="206">
        <f t="shared" si="19"/>
        <v>5</v>
      </c>
      <c r="J372" s="206" t="e">
        <f>+IF(#REF!="Issued",1,IF(#REF!="Not Issued",2,"Nil"))</f>
        <v>#REF!</v>
      </c>
      <c r="K372" s="206" t="s">
        <v>4305</v>
      </c>
      <c r="L372" s="345"/>
      <c r="M372" s="57"/>
    </row>
    <row r="373" spans="1:13" ht="15.75" customHeight="1" x14ac:dyDescent="0.2">
      <c r="A373" s="341">
        <f t="shared" si="20"/>
        <v>33</v>
      </c>
      <c r="B373" s="538" t="s">
        <v>4268</v>
      </c>
      <c r="C373" s="534">
        <v>57181</v>
      </c>
      <c r="D373" s="535" t="s">
        <v>4269</v>
      </c>
      <c r="E373" s="342" t="s">
        <v>4270</v>
      </c>
      <c r="F373" s="57" t="s">
        <v>106</v>
      </c>
      <c r="G373" s="343">
        <f t="shared" si="18"/>
        <v>1</v>
      </c>
      <c r="H373" s="344" t="s">
        <v>17</v>
      </c>
      <c r="I373" s="206">
        <f t="shared" si="19"/>
        <v>5</v>
      </c>
      <c r="J373" s="206" t="e">
        <f>+IF(#REF!="Issued",1,IF(#REF!="Not Issued",2,"Nil"))</f>
        <v>#REF!</v>
      </c>
      <c r="K373" s="206" t="s">
        <v>4309</v>
      </c>
      <c r="L373" s="345"/>
      <c r="M373" s="57"/>
    </row>
    <row r="374" spans="1:13" ht="15.75" customHeight="1" x14ac:dyDescent="0.2">
      <c r="A374" s="341">
        <f t="shared" si="20"/>
        <v>34</v>
      </c>
      <c r="B374" s="538" t="s">
        <v>4286</v>
      </c>
      <c r="C374" s="534">
        <v>70192</v>
      </c>
      <c r="D374" s="535" t="s">
        <v>4287</v>
      </c>
      <c r="E374" s="342" t="s">
        <v>4288</v>
      </c>
      <c r="F374" s="57" t="s">
        <v>106</v>
      </c>
      <c r="G374" s="343">
        <f t="shared" si="18"/>
        <v>1</v>
      </c>
      <c r="H374" s="344" t="s">
        <v>17</v>
      </c>
      <c r="I374" s="206">
        <f t="shared" si="19"/>
        <v>5</v>
      </c>
      <c r="J374" s="206" t="e">
        <f>+IF(#REF!="Issued",1,IF(#REF!="Not Issued",2,"Nil"))</f>
        <v>#REF!</v>
      </c>
      <c r="K374" s="206" t="s">
        <v>4313</v>
      </c>
      <c r="L374" s="345"/>
      <c r="M374" s="57"/>
    </row>
    <row r="375" spans="1:13" ht="15.75" customHeight="1" x14ac:dyDescent="0.2">
      <c r="A375" s="341">
        <f t="shared" si="20"/>
        <v>35</v>
      </c>
      <c r="B375" s="538" t="s">
        <v>4302</v>
      </c>
      <c r="C375" s="534">
        <v>70459</v>
      </c>
      <c r="D375" s="535" t="s">
        <v>4303</v>
      </c>
      <c r="E375" s="342" t="s">
        <v>4304</v>
      </c>
      <c r="F375" s="57" t="s">
        <v>102</v>
      </c>
      <c r="G375" s="343">
        <f t="shared" si="18"/>
        <v>2</v>
      </c>
      <c r="H375" s="344" t="s">
        <v>17</v>
      </c>
      <c r="I375" s="206">
        <f t="shared" si="19"/>
        <v>5</v>
      </c>
      <c r="J375" s="206" t="e">
        <f>+IF(#REF!="Issued",1,IF(#REF!="Not Issued",2,"Nil"))</f>
        <v>#REF!</v>
      </c>
      <c r="K375" s="206" t="s">
        <v>4317</v>
      </c>
      <c r="L375" s="345"/>
      <c r="M375" s="57"/>
    </row>
    <row r="376" spans="1:13" ht="11.25" customHeight="1" x14ac:dyDescent="0.2">
      <c r="A376" s="346"/>
      <c r="B376" s="382"/>
      <c r="C376" s="383"/>
      <c r="D376" s="384"/>
      <c r="E376" s="384"/>
      <c r="F376" s="385"/>
      <c r="G376" s="70"/>
      <c r="H376" s="386"/>
      <c r="I376" s="70"/>
      <c r="J376" s="280"/>
      <c r="K376" s="280"/>
      <c r="L376" s="260"/>
    </row>
    <row r="377" spans="1:13" s="390" customFormat="1" ht="16.5" thickBot="1" x14ac:dyDescent="0.3">
      <c r="A377" s="352" t="s">
        <v>4318</v>
      </c>
      <c r="B377" s="236"/>
      <c r="C377" s="353"/>
      <c r="D377" s="387"/>
      <c r="E377" s="388"/>
      <c r="F377" s="388"/>
      <c r="G377" s="388"/>
      <c r="H377" s="388"/>
      <c r="I377" s="388"/>
      <c r="J377" s="388"/>
      <c r="K377" s="388"/>
      <c r="L377" s="388"/>
    </row>
    <row r="378" spans="1:13" s="390" customFormat="1" x14ac:dyDescent="0.25">
      <c r="A378" s="356" t="s">
        <v>107</v>
      </c>
      <c r="B378" s="222">
        <f>+COUNTIF(G341:G375,1)</f>
        <v>7</v>
      </c>
      <c r="C378" s="357"/>
      <c r="D378" s="224" t="s">
        <v>108</v>
      </c>
      <c r="E378" s="225"/>
      <c r="F378" s="222"/>
      <c r="G378" s="222"/>
      <c r="H378" s="222">
        <f>+COUNTIF(I341:I375,1)</f>
        <v>22</v>
      </c>
      <c r="I378" s="358"/>
      <c r="J378" s="388"/>
      <c r="K378" s="388"/>
      <c r="L378" s="388"/>
    </row>
    <row r="379" spans="1:13" s="390" customFormat="1" x14ac:dyDescent="0.25">
      <c r="A379" s="360" t="s">
        <v>111</v>
      </c>
      <c r="B379" s="236">
        <f>+COUNTIF(G341:G375,2)</f>
        <v>28</v>
      </c>
      <c r="C379" s="353"/>
      <c r="D379" s="361" t="s">
        <v>17</v>
      </c>
      <c r="E379" s="364"/>
      <c r="F379" s="236"/>
      <c r="G379" s="355"/>
      <c r="H379" s="236">
        <f>+COUNTIF(I341:I375,5)</f>
        <v>13</v>
      </c>
      <c r="I379" s="355"/>
      <c r="J379" s="389"/>
      <c r="K379" s="389"/>
      <c r="L379" s="388"/>
    </row>
    <row r="380" spans="1:13" s="390" customFormat="1" ht="16.5" thickBot="1" x14ac:dyDescent="0.3">
      <c r="A380" s="366" t="s">
        <v>0</v>
      </c>
      <c r="B380" s="254">
        <f>SUM(B378:B379)</f>
        <v>35</v>
      </c>
      <c r="C380" s="367"/>
      <c r="D380" s="248" t="s">
        <v>0</v>
      </c>
      <c r="E380" s="309"/>
      <c r="F380" s="254"/>
      <c r="G380" s="368"/>
      <c r="H380" s="283">
        <f>SUM(H378:H379)</f>
        <v>35</v>
      </c>
      <c r="I380" s="368"/>
      <c r="J380" s="391"/>
      <c r="K380" s="392"/>
      <c r="L380" s="392"/>
    </row>
    <row r="383" spans="1:13" ht="32.25" thickBot="1" x14ac:dyDescent="0.65">
      <c r="A383" s="541" t="s">
        <v>4319</v>
      </c>
      <c r="B383" s="541"/>
      <c r="C383" s="541"/>
      <c r="D383" s="541"/>
      <c r="E383" s="541"/>
      <c r="F383" s="541"/>
      <c r="G383" s="541"/>
      <c r="H383" s="541"/>
      <c r="I383" s="541"/>
      <c r="J383" s="541"/>
      <c r="K383" s="541"/>
      <c r="L383" s="541"/>
    </row>
    <row r="384" spans="1:13" s="381" customFormat="1" ht="32.25" thickBot="1" x14ac:dyDescent="0.3">
      <c r="A384" s="371" t="s">
        <v>79</v>
      </c>
      <c r="B384" s="372" t="s">
        <v>80</v>
      </c>
      <c r="C384" s="373" t="s">
        <v>81</v>
      </c>
      <c r="D384" s="374" t="s">
        <v>82</v>
      </c>
      <c r="E384" s="375" t="s">
        <v>83</v>
      </c>
      <c r="F384" s="376" t="s">
        <v>274</v>
      </c>
      <c r="G384" s="376"/>
      <c r="H384" s="377" t="s">
        <v>275</v>
      </c>
      <c r="I384" s="377"/>
      <c r="J384" s="378" t="s">
        <v>89</v>
      </c>
      <c r="K384" s="379"/>
      <c r="L384" s="380" t="s">
        <v>92</v>
      </c>
    </row>
    <row r="385" spans="1:13" ht="15.75" customHeight="1" x14ac:dyDescent="0.2">
      <c r="A385" s="341">
        <v>1</v>
      </c>
      <c r="B385" s="538" t="s">
        <v>4324</v>
      </c>
      <c r="C385" s="534">
        <v>69855</v>
      </c>
      <c r="D385" s="535" t="s">
        <v>4325</v>
      </c>
      <c r="E385" s="342" t="s">
        <v>4326</v>
      </c>
      <c r="F385" s="57" t="s">
        <v>102</v>
      </c>
      <c r="G385" s="343">
        <f t="shared" ref="G385:G431" si="21">+IF(F385="M",1,IF(F385="f",2,IF(F385="Civ",3,"Error")))</f>
        <v>2</v>
      </c>
      <c r="H385" s="344" t="s">
        <v>108</v>
      </c>
      <c r="I385" s="206">
        <f t="shared" ref="I385:I431" si="22">+IF(H385="Incomplete",5,IF(H385="Complete",1,IF(H385="Incomplete",2,IF(H385="Left",3,IF(H385="Dropped",4,"Error")))))</f>
        <v>1</v>
      </c>
      <c r="J385" s="206" t="e">
        <f>+IF(#REF!="Issued",1,IF(#REF!="Not Issued",2,"Nil"))</f>
        <v>#REF!</v>
      </c>
      <c r="K385" s="206" t="s">
        <v>4322</v>
      </c>
      <c r="L385" s="345"/>
      <c r="M385" s="57" t="s">
        <v>4323</v>
      </c>
    </row>
    <row r="386" spans="1:13" ht="15.75" customHeight="1" x14ac:dyDescent="0.2">
      <c r="A386" s="341">
        <v>2</v>
      </c>
      <c r="B386" s="538" t="s">
        <v>4334</v>
      </c>
      <c r="C386" s="534">
        <v>69857</v>
      </c>
      <c r="D386" s="535" t="s">
        <v>4335</v>
      </c>
      <c r="E386" s="342" t="s">
        <v>263</v>
      </c>
      <c r="F386" s="57" t="s">
        <v>102</v>
      </c>
      <c r="G386" s="343">
        <f t="shared" si="21"/>
        <v>2</v>
      </c>
      <c r="H386" s="344" t="s">
        <v>108</v>
      </c>
      <c r="I386" s="206">
        <f t="shared" si="22"/>
        <v>1</v>
      </c>
      <c r="J386" s="206" t="e">
        <f>+IF(#REF!="Issued",1,IF(#REF!="Not Issued",2,"Nil"))</f>
        <v>#REF!</v>
      </c>
      <c r="K386" s="206" t="s">
        <v>4327</v>
      </c>
      <c r="L386" s="345"/>
      <c r="M386" s="57" t="s">
        <v>4328</v>
      </c>
    </row>
    <row r="387" spans="1:13" ht="15.75" customHeight="1" x14ac:dyDescent="0.2">
      <c r="A387" s="341">
        <f>+A386+1</f>
        <v>3</v>
      </c>
      <c r="B387" s="538" t="s">
        <v>4344</v>
      </c>
      <c r="C387" s="534">
        <v>69859</v>
      </c>
      <c r="D387" s="535" t="s">
        <v>4345</v>
      </c>
      <c r="E387" s="342" t="s">
        <v>4058</v>
      </c>
      <c r="F387" s="57" t="s">
        <v>106</v>
      </c>
      <c r="G387" s="343">
        <f t="shared" si="21"/>
        <v>1</v>
      </c>
      <c r="H387" s="344" t="s">
        <v>108</v>
      </c>
      <c r="I387" s="206">
        <f t="shared" si="22"/>
        <v>1</v>
      </c>
      <c r="J387" s="206" t="e">
        <f>+IF(#REF!="Issued",1,IF(#REF!="Not Issued",2,"Nil"))</f>
        <v>#REF!</v>
      </c>
      <c r="K387" s="206" t="s">
        <v>4332</v>
      </c>
      <c r="L387" s="345"/>
      <c r="M387" s="57" t="s">
        <v>4333</v>
      </c>
    </row>
    <row r="388" spans="1:13" ht="15.75" customHeight="1" x14ac:dyDescent="0.2">
      <c r="A388" s="341">
        <f t="shared" ref="A388:A431" si="23">+A387+1</f>
        <v>4</v>
      </c>
      <c r="B388" s="538" t="s">
        <v>4348</v>
      </c>
      <c r="C388" s="534">
        <v>69860</v>
      </c>
      <c r="D388" s="535" t="s">
        <v>4349</v>
      </c>
      <c r="E388" s="342" t="s">
        <v>4350</v>
      </c>
      <c r="F388" s="57" t="s">
        <v>102</v>
      </c>
      <c r="G388" s="343">
        <f t="shared" si="21"/>
        <v>2</v>
      </c>
      <c r="H388" s="344" t="s">
        <v>108</v>
      </c>
      <c r="I388" s="206">
        <f t="shared" si="22"/>
        <v>1</v>
      </c>
      <c r="J388" s="206" t="e">
        <f>+IF(#REF!="Issued",1,IF(#REF!="Not Issued",2,"Nil"))</f>
        <v>#REF!</v>
      </c>
      <c r="K388" s="206" t="s">
        <v>4336</v>
      </c>
      <c r="L388" s="345"/>
      <c r="M388" s="57" t="s">
        <v>4337</v>
      </c>
    </row>
    <row r="389" spans="1:13" ht="15.75" customHeight="1" x14ac:dyDescent="0.2">
      <c r="A389" s="341">
        <f t="shared" si="23"/>
        <v>5</v>
      </c>
      <c r="B389" s="538" t="s">
        <v>4370</v>
      </c>
      <c r="C389" s="534">
        <v>69865</v>
      </c>
      <c r="D389" s="535" t="s">
        <v>4371</v>
      </c>
      <c r="E389" s="342" t="s">
        <v>4372</v>
      </c>
      <c r="F389" s="57" t="s">
        <v>102</v>
      </c>
      <c r="G389" s="343">
        <f t="shared" si="21"/>
        <v>2</v>
      </c>
      <c r="H389" s="344" t="s">
        <v>108</v>
      </c>
      <c r="I389" s="206">
        <f t="shared" si="22"/>
        <v>1</v>
      </c>
      <c r="J389" s="206" t="e">
        <f>+IF(#REF!="Issued",1,IF(#REF!="Not Issued",2,"Nil"))</f>
        <v>#REF!</v>
      </c>
      <c r="K389" s="206" t="s">
        <v>4342</v>
      </c>
      <c r="L389" s="345"/>
      <c r="M389" s="57" t="s">
        <v>4343</v>
      </c>
    </row>
    <row r="390" spans="1:13" ht="15.75" customHeight="1" x14ac:dyDescent="0.2">
      <c r="A390" s="341">
        <f t="shared" si="23"/>
        <v>6</v>
      </c>
      <c r="B390" s="538" t="s">
        <v>4375</v>
      </c>
      <c r="C390" s="534">
        <v>69866</v>
      </c>
      <c r="D390" s="535" t="s">
        <v>4376</v>
      </c>
      <c r="E390" s="342" t="s">
        <v>4377</v>
      </c>
      <c r="F390" s="57" t="s">
        <v>106</v>
      </c>
      <c r="G390" s="343">
        <f t="shared" si="21"/>
        <v>1</v>
      </c>
      <c r="H390" s="344" t="s">
        <v>108</v>
      </c>
      <c r="I390" s="206">
        <f t="shared" si="22"/>
        <v>1</v>
      </c>
      <c r="J390" s="206" t="e">
        <f>+IF(#REF!="Issued",1,IF(#REF!="Not Issued",2,"Nil"))</f>
        <v>#REF!</v>
      </c>
      <c r="K390" s="206" t="s">
        <v>4346</v>
      </c>
      <c r="L390" s="345"/>
      <c r="M390" s="57" t="s">
        <v>4347</v>
      </c>
    </row>
    <row r="391" spans="1:13" ht="15.75" customHeight="1" x14ac:dyDescent="0.2">
      <c r="A391" s="341">
        <f t="shared" si="23"/>
        <v>7</v>
      </c>
      <c r="B391" s="538" t="s">
        <v>4381</v>
      </c>
      <c r="C391" s="534">
        <v>69867</v>
      </c>
      <c r="D391" s="535" t="s">
        <v>4382</v>
      </c>
      <c r="E391" s="342" t="s">
        <v>4383</v>
      </c>
      <c r="F391" s="57" t="s">
        <v>102</v>
      </c>
      <c r="G391" s="343">
        <f t="shared" si="21"/>
        <v>2</v>
      </c>
      <c r="H391" s="344" t="s">
        <v>108</v>
      </c>
      <c r="I391" s="206">
        <f t="shared" si="22"/>
        <v>1</v>
      </c>
      <c r="J391" s="206" t="e">
        <f>+IF(#REF!="Issued",1,IF(#REF!="Not Issued",2,"Nil"))</f>
        <v>#REF!</v>
      </c>
      <c r="K391" s="206" t="s">
        <v>4351</v>
      </c>
      <c r="L391" s="345"/>
      <c r="M391" s="57" t="s">
        <v>4352</v>
      </c>
    </row>
    <row r="392" spans="1:13" ht="15.75" customHeight="1" x14ac:dyDescent="0.2">
      <c r="A392" s="341">
        <f t="shared" si="23"/>
        <v>8</v>
      </c>
      <c r="B392" s="538" t="s">
        <v>4386</v>
      </c>
      <c r="C392" s="534">
        <v>69868</v>
      </c>
      <c r="D392" s="535" t="s">
        <v>4387</v>
      </c>
      <c r="E392" s="342" t="s">
        <v>4388</v>
      </c>
      <c r="F392" s="57" t="s">
        <v>106</v>
      </c>
      <c r="G392" s="343">
        <f t="shared" si="21"/>
        <v>1</v>
      </c>
      <c r="H392" s="344" t="s">
        <v>108</v>
      </c>
      <c r="I392" s="206">
        <f t="shared" si="22"/>
        <v>1</v>
      </c>
      <c r="J392" s="206" t="e">
        <f>+IF(#REF!="Issued",1,IF(#REF!="Not Issued",2,"Nil"))</f>
        <v>#REF!</v>
      </c>
      <c r="K392" s="206" t="s">
        <v>4356</v>
      </c>
      <c r="L392" s="345"/>
      <c r="M392" s="57" t="s">
        <v>4357</v>
      </c>
    </row>
    <row r="393" spans="1:13" ht="15.75" customHeight="1" x14ac:dyDescent="0.2">
      <c r="A393" s="341">
        <f t="shared" si="23"/>
        <v>9</v>
      </c>
      <c r="B393" s="538" t="s">
        <v>4391</v>
      </c>
      <c r="C393" s="534">
        <v>69869</v>
      </c>
      <c r="D393" s="535" t="s">
        <v>4392</v>
      </c>
      <c r="E393" s="342" t="s">
        <v>4393</v>
      </c>
      <c r="F393" s="57" t="s">
        <v>106</v>
      </c>
      <c r="G393" s="343">
        <f t="shared" si="21"/>
        <v>1</v>
      </c>
      <c r="H393" s="344" t="s">
        <v>108</v>
      </c>
      <c r="I393" s="206">
        <f t="shared" si="22"/>
        <v>1</v>
      </c>
      <c r="J393" s="206" t="e">
        <f>+IF(#REF!="Issued",1,IF(#REF!="Not Issued",2,"Nil"))</f>
        <v>#REF!</v>
      </c>
      <c r="K393" s="206" t="s">
        <v>4359</v>
      </c>
      <c r="L393" s="345"/>
      <c r="M393" s="57" t="s">
        <v>4360</v>
      </c>
    </row>
    <row r="394" spans="1:13" ht="15.75" customHeight="1" x14ac:dyDescent="0.2">
      <c r="A394" s="341">
        <f t="shared" si="23"/>
        <v>10</v>
      </c>
      <c r="B394" s="538" t="s">
        <v>4396</v>
      </c>
      <c r="C394" s="534">
        <v>69870</v>
      </c>
      <c r="D394" s="535" t="s">
        <v>4397</v>
      </c>
      <c r="E394" s="342" t="s">
        <v>4398</v>
      </c>
      <c r="F394" s="57" t="s">
        <v>106</v>
      </c>
      <c r="G394" s="343">
        <f t="shared" si="21"/>
        <v>1</v>
      </c>
      <c r="H394" s="344" t="s">
        <v>108</v>
      </c>
      <c r="I394" s="206">
        <f t="shared" si="22"/>
        <v>1</v>
      </c>
      <c r="J394" s="206" t="e">
        <f>+IF(#REF!="Issued",1,IF(#REF!="Not Issued",2,"Nil"))</f>
        <v>#REF!</v>
      </c>
      <c r="K394" s="206" t="s">
        <v>4364</v>
      </c>
      <c r="L394" s="345"/>
      <c r="M394" s="57" t="s">
        <v>4365</v>
      </c>
    </row>
    <row r="395" spans="1:13" ht="15.75" customHeight="1" x14ac:dyDescent="0.2">
      <c r="A395" s="341">
        <f t="shared" si="23"/>
        <v>11</v>
      </c>
      <c r="B395" s="538" t="s">
        <v>4405</v>
      </c>
      <c r="C395" s="534">
        <v>69871</v>
      </c>
      <c r="D395" s="535" t="s">
        <v>4406</v>
      </c>
      <c r="E395" s="342" t="s">
        <v>4407</v>
      </c>
      <c r="F395" s="57" t="s">
        <v>102</v>
      </c>
      <c r="G395" s="343">
        <f t="shared" si="21"/>
        <v>2</v>
      </c>
      <c r="H395" s="344" t="s">
        <v>108</v>
      </c>
      <c r="I395" s="206">
        <f t="shared" si="22"/>
        <v>1</v>
      </c>
      <c r="J395" s="206" t="e">
        <f>+IF(#REF!="Issued",1,IF(#REF!="Not Issued",2,"Nil"))</f>
        <v>#REF!</v>
      </c>
      <c r="K395" s="206" t="s">
        <v>4368</v>
      </c>
      <c r="L395" s="345"/>
      <c r="M395" s="57" t="s">
        <v>4369</v>
      </c>
    </row>
    <row r="396" spans="1:13" ht="15.75" customHeight="1" x14ac:dyDescent="0.2">
      <c r="A396" s="341">
        <f t="shared" si="23"/>
        <v>12</v>
      </c>
      <c r="B396" s="538" t="s">
        <v>4410</v>
      </c>
      <c r="C396" s="534">
        <v>69872</v>
      </c>
      <c r="D396" s="535" t="s">
        <v>4411</v>
      </c>
      <c r="E396" s="342" t="s">
        <v>4412</v>
      </c>
      <c r="F396" s="57" t="s">
        <v>102</v>
      </c>
      <c r="G396" s="343">
        <f t="shared" si="21"/>
        <v>2</v>
      </c>
      <c r="H396" s="344" t="s">
        <v>108</v>
      </c>
      <c r="I396" s="206">
        <f t="shared" si="22"/>
        <v>1</v>
      </c>
      <c r="J396" s="206" t="e">
        <f>+IF(#REF!="Issued",1,IF(#REF!="Not Issued",2,"Nil"))</f>
        <v>#REF!</v>
      </c>
      <c r="K396" s="206" t="s">
        <v>4373</v>
      </c>
      <c r="L396" s="345"/>
      <c r="M396" s="57" t="s">
        <v>4374</v>
      </c>
    </row>
    <row r="397" spans="1:13" ht="15.75" customHeight="1" x14ac:dyDescent="0.2">
      <c r="A397" s="341">
        <f t="shared" si="23"/>
        <v>13</v>
      </c>
      <c r="B397" s="538" t="s">
        <v>4415</v>
      </c>
      <c r="C397" s="534">
        <v>69873</v>
      </c>
      <c r="D397" s="535" t="s">
        <v>4416</v>
      </c>
      <c r="E397" s="342" t="s">
        <v>2625</v>
      </c>
      <c r="F397" s="57" t="s">
        <v>102</v>
      </c>
      <c r="G397" s="343">
        <f t="shared" si="21"/>
        <v>2</v>
      </c>
      <c r="H397" s="344" t="s">
        <v>108</v>
      </c>
      <c r="I397" s="206">
        <f t="shared" si="22"/>
        <v>1</v>
      </c>
      <c r="J397" s="206" t="e">
        <f>+IF(#REF!="Issued",1,IF(#REF!="Not Issued",2,"Nil"))</f>
        <v>#REF!</v>
      </c>
      <c r="K397" s="206" t="s">
        <v>4379</v>
      </c>
      <c r="L397" s="345"/>
      <c r="M397" s="57" t="s">
        <v>4380</v>
      </c>
    </row>
    <row r="398" spans="1:13" ht="15.75" customHeight="1" x14ac:dyDescent="0.2">
      <c r="A398" s="341">
        <f t="shared" si="23"/>
        <v>14</v>
      </c>
      <c r="B398" s="538" t="s">
        <v>4422</v>
      </c>
      <c r="C398" s="534">
        <v>70401</v>
      </c>
      <c r="D398" s="535" t="s">
        <v>4423</v>
      </c>
      <c r="E398" s="342" t="s">
        <v>4424</v>
      </c>
      <c r="F398" s="57" t="s">
        <v>106</v>
      </c>
      <c r="G398" s="343">
        <f t="shared" si="21"/>
        <v>1</v>
      </c>
      <c r="H398" s="344" t="s">
        <v>108</v>
      </c>
      <c r="I398" s="206">
        <f t="shared" si="22"/>
        <v>1</v>
      </c>
      <c r="J398" s="206" t="e">
        <f>+IF(#REF!="Issued",1,IF(#REF!="Not Issued",2,"Nil"))</f>
        <v>#REF!</v>
      </c>
      <c r="K398" s="206" t="s">
        <v>4384</v>
      </c>
      <c r="L398" s="345"/>
      <c r="M398" s="57" t="s">
        <v>4385</v>
      </c>
    </row>
    <row r="399" spans="1:13" ht="15.75" customHeight="1" x14ac:dyDescent="0.2">
      <c r="A399" s="341">
        <f t="shared" si="23"/>
        <v>15</v>
      </c>
      <c r="B399" s="538" t="s">
        <v>4427</v>
      </c>
      <c r="C399" s="534">
        <v>69875</v>
      </c>
      <c r="D399" s="535" t="s">
        <v>4428</v>
      </c>
      <c r="E399" s="342" t="s">
        <v>4429</v>
      </c>
      <c r="F399" s="57" t="s">
        <v>102</v>
      </c>
      <c r="G399" s="343">
        <f t="shared" si="21"/>
        <v>2</v>
      </c>
      <c r="H399" s="344" t="s">
        <v>108</v>
      </c>
      <c r="I399" s="206">
        <f t="shared" si="22"/>
        <v>1</v>
      </c>
      <c r="J399" s="206" t="e">
        <f>+IF(#REF!="Issued",1,IF(#REF!="Not Issued",2,"Nil"))</f>
        <v>#REF!</v>
      </c>
      <c r="K399" s="206" t="s">
        <v>4389</v>
      </c>
      <c r="L399" s="345"/>
      <c r="M399" s="57" t="s">
        <v>4390</v>
      </c>
    </row>
    <row r="400" spans="1:13" ht="15.75" customHeight="1" x14ac:dyDescent="0.2">
      <c r="A400" s="341">
        <f t="shared" si="23"/>
        <v>16</v>
      </c>
      <c r="B400" s="538" t="s">
        <v>4432</v>
      </c>
      <c r="C400" s="534">
        <v>69876</v>
      </c>
      <c r="D400" s="535" t="s">
        <v>4433</v>
      </c>
      <c r="E400" s="342" t="s">
        <v>4434</v>
      </c>
      <c r="F400" s="57" t="s">
        <v>102</v>
      </c>
      <c r="G400" s="343">
        <f t="shared" si="21"/>
        <v>2</v>
      </c>
      <c r="H400" s="344" t="s">
        <v>108</v>
      </c>
      <c r="I400" s="206">
        <f t="shared" si="22"/>
        <v>1</v>
      </c>
      <c r="J400" s="206" t="e">
        <f>+IF(#REF!="Issued",1,IF(#REF!="Not Issued",2,"Nil"))</f>
        <v>#REF!</v>
      </c>
      <c r="K400" s="206" t="s">
        <v>4394</v>
      </c>
      <c r="L400" s="345"/>
      <c r="M400" s="57" t="s">
        <v>4395</v>
      </c>
    </row>
    <row r="401" spans="1:13" ht="15.75" customHeight="1" x14ac:dyDescent="0.2">
      <c r="A401" s="341">
        <f t="shared" si="23"/>
        <v>17</v>
      </c>
      <c r="B401" s="538" t="s">
        <v>4437</v>
      </c>
      <c r="C401" s="534">
        <v>69877</v>
      </c>
      <c r="D401" s="535" t="s">
        <v>4438</v>
      </c>
      <c r="E401" s="342" t="s">
        <v>4439</v>
      </c>
      <c r="F401" s="57" t="s">
        <v>102</v>
      </c>
      <c r="G401" s="343">
        <f t="shared" si="21"/>
        <v>2</v>
      </c>
      <c r="H401" s="344" t="s">
        <v>108</v>
      </c>
      <c r="I401" s="206">
        <f t="shared" si="22"/>
        <v>1</v>
      </c>
      <c r="J401" s="206" t="e">
        <f>+IF(#REF!="Issued",1,IF(#REF!="Not Issued",2,"Nil"))</f>
        <v>#REF!</v>
      </c>
      <c r="K401" s="206" t="s">
        <v>4399</v>
      </c>
      <c r="L401" s="345"/>
      <c r="M401" s="57" t="s">
        <v>4400</v>
      </c>
    </row>
    <row r="402" spans="1:13" ht="15.75" customHeight="1" x14ac:dyDescent="0.2">
      <c r="A402" s="341">
        <f t="shared" si="23"/>
        <v>18</v>
      </c>
      <c r="B402" s="538" t="s">
        <v>4445</v>
      </c>
      <c r="C402" s="534">
        <v>70399</v>
      </c>
      <c r="D402" s="535" t="s">
        <v>4446</v>
      </c>
      <c r="E402" s="342" t="s">
        <v>1016</v>
      </c>
      <c r="F402" s="57" t="s">
        <v>106</v>
      </c>
      <c r="G402" s="343">
        <f t="shared" si="21"/>
        <v>1</v>
      </c>
      <c r="H402" s="344" t="s">
        <v>108</v>
      </c>
      <c r="I402" s="206">
        <f t="shared" si="22"/>
        <v>1</v>
      </c>
      <c r="J402" s="206" t="e">
        <f>+IF(#REF!="Issued",1,IF(#REF!="Not Issued",2,"Nil"))</f>
        <v>#REF!</v>
      </c>
      <c r="K402" s="206" t="s">
        <v>4403</v>
      </c>
      <c r="L402" s="345"/>
      <c r="M402" s="57" t="s">
        <v>4404</v>
      </c>
    </row>
    <row r="403" spans="1:13" ht="15.75" customHeight="1" x14ac:dyDescent="0.2">
      <c r="A403" s="341">
        <f t="shared" si="23"/>
        <v>19</v>
      </c>
      <c r="B403" s="538" t="s">
        <v>4448</v>
      </c>
      <c r="C403" s="534">
        <v>69879</v>
      </c>
      <c r="D403" s="535" t="s">
        <v>4449</v>
      </c>
      <c r="E403" s="342" t="s">
        <v>1255</v>
      </c>
      <c r="F403" s="57" t="s">
        <v>106</v>
      </c>
      <c r="G403" s="343">
        <f t="shared" si="21"/>
        <v>1</v>
      </c>
      <c r="H403" s="344" t="s">
        <v>108</v>
      </c>
      <c r="I403" s="206">
        <f t="shared" si="22"/>
        <v>1</v>
      </c>
      <c r="J403" s="206" t="e">
        <f>+IF(#REF!="Issued",1,IF(#REF!="Not Issued",2,"Nil"))</f>
        <v>#REF!</v>
      </c>
      <c r="K403" s="206" t="s">
        <v>4408</v>
      </c>
      <c r="L403" s="345"/>
      <c r="M403" s="57" t="s">
        <v>4409</v>
      </c>
    </row>
    <row r="404" spans="1:13" ht="15.75" customHeight="1" x14ac:dyDescent="0.2">
      <c r="A404" s="341">
        <f t="shared" si="23"/>
        <v>20</v>
      </c>
      <c r="B404" s="538" t="s">
        <v>4459</v>
      </c>
      <c r="C404" s="534">
        <v>70400</v>
      </c>
      <c r="D404" s="535" t="s">
        <v>4460</v>
      </c>
      <c r="E404" s="342" t="s">
        <v>4461</v>
      </c>
      <c r="F404" s="57" t="s">
        <v>106</v>
      </c>
      <c r="G404" s="343">
        <f t="shared" si="21"/>
        <v>1</v>
      </c>
      <c r="H404" s="344" t="s">
        <v>108</v>
      </c>
      <c r="I404" s="206">
        <f t="shared" si="22"/>
        <v>1</v>
      </c>
      <c r="J404" s="206" t="e">
        <f>+IF(#REF!="Issued",1,IF(#REF!="Not Issued",2,"Nil"))</f>
        <v>#REF!</v>
      </c>
      <c r="K404" s="206" t="s">
        <v>4413</v>
      </c>
      <c r="L404" s="345"/>
      <c r="M404" s="57" t="s">
        <v>4414</v>
      </c>
    </row>
    <row r="405" spans="1:13" ht="15.75" customHeight="1" x14ac:dyDescent="0.2">
      <c r="A405" s="341">
        <f t="shared" si="23"/>
        <v>21</v>
      </c>
      <c r="B405" s="538" t="s">
        <v>4463</v>
      </c>
      <c r="C405" s="534">
        <v>70398</v>
      </c>
      <c r="D405" s="535" t="s">
        <v>4464</v>
      </c>
      <c r="E405" s="342" t="s">
        <v>1324</v>
      </c>
      <c r="F405" s="57" t="s">
        <v>106</v>
      </c>
      <c r="G405" s="343">
        <f t="shared" si="21"/>
        <v>1</v>
      </c>
      <c r="H405" s="344" t="s">
        <v>108</v>
      </c>
      <c r="I405" s="206">
        <f t="shared" si="22"/>
        <v>1</v>
      </c>
      <c r="J405" s="206" t="e">
        <f>+IF(#REF!="Issued",1,IF(#REF!="Not Issued",2,"Nil"))</f>
        <v>#REF!</v>
      </c>
      <c r="K405" s="206" t="s">
        <v>4417</v>
      </c>
      <c r="L405" s="345"/>
      <c r="M405" s="57" t="s">
        <v>4418</v>
      </c>
    </row>
    <row r="406" spans="1:13" ht="15.75" customHeight="1" x14ac:dyDescent="0.2">
      <c r="A406" s="341">
        <f t="shared" si="23"/>
        <v>22</v>
      </c>
      <c r="B406" s="538" t="s">
        <v>4466</v>
      </c>
      <c r="C406" s="534">
        <v>69881</v>
      </c>
      <c r="D406" s="535" t="s">
        <v>4467</v>
      </c>
      <c r="E406" s="342" t="s">
        <v>4468</v>
      </c>
      <c r="F406" s="57" t="s">
        <v>106</v>
      </c>
      <c r="G406" s="343">
        <f t="shared" si="21"/>
        <v>1</v>
      </c>
      <c r="H406" s="344" t="s">
        <v>108</v>
      </c>
      <c r="I406" s="206">
        <f t="shared" si="22"/>
        <v>1</v>
      </c>
      <c r="J406" s="206" t="e">
        <f>+IF(#REF!="Issued",1,IF(#REF!="Not Issued",2,"Nil"))</f>
        <v>#REF!</v>
      </c>
      <c r="K406" s="206" t="s">
        <v>4420</v>
      </c>
      <c r="L406" s="345"/>
      <c r="M406" s="57" t="s">
        <v>4421</v>
      </c>
    </row>
    <row r="407" spans="1:13" ht="15.75" customHeight="1" x14ac:dyDescent="0.2">
      <c r="A407" s="341">
        <f t="shared" si="23"/>
        <v>23</v>
      </c>
      <c r="B407" s="538" t="s">
        <v>4470</v>
      </c>
      <c r="C407" s="534">
        <v>69882</v>
      </c>
      <c r="D407" s="535" t="s">
        <v>4471</v>
      </c>
      <c r="E407" s="342" t="s">
        <v>782</v>
      </c>
      <c r="F407" s="57" t="s">
        <v>106</v>
      </c>
      <c r="G407" s="343">
        <f t="shared" si="21"/>
        <v>1</v>
      </c>
      <c r="H407" s="344" t="s">
        <v>108</v>
      </c>
      <c r="I407" s="206">
        <f t="shared" si="22"/>
        <v>1</v>
      </c>
      <c r="J407" s="206" t="e">
        <f>+IF(#REF!="Issued",1,IF(#REF!="Not Issued",2,"Nil"))</f>
        <v>#REF!</v>
      </c>
      <c r="K407" s="206" t="s">
        <v>4425</v>
      </c>
      <c r="L407" s="345"/>
      <c r="M407" s="57" t="s">
        <v>4426</v>
      </c>
    </row>
    <row r="408" spans="1:13" ht="15.75" customHeight="1" x14ac:dyDescent="0.2">
      <c r="A408" s="341">
        <f t="shared" si="23"/>
        <v>24</v>
      </c>
      <c r="B408" s="538" t="s">
        <v>4473</v>
      </c>
      <c r="C408" s="534">
        <v>69883</v>
      </c>
      <c r="D408" s="535" t="s">
        <v>4474</v>
      </c>
      <c r="E408" s="342" t="s">
        <v>3905</v>
      </c>
      <c r="F408" s="57" t="s">
        <v>106</v>
      </c>
      <c r="G408" s="343">
        <f t="shared" si="21"/>
        <v>1</v>
      </c>
      <c r="H408" s="344" t="s">
        <v>108</v>
      </c>
      <c r="I408" s="206">
        <f t="shared" si="22"/>
        <v>1</v>
      </c>
      <c r="J408" s="206" t="e">
        <f>+IF(#REF!="Issued",1,IF(#REF!="Not Issued",2,"Nil"))</f>
        <v>#REF!</v>
      </c>
      <c r="K408" s="206" t="s">
        <v>4430</v>
      </c>
      <c r="L408" s="345"/>
      <c r="M408" s="57" t="s">
        <v>4431</v>
      </c>
    </row>
    <row r="409" spans="1:13" ht="15.75" customHeight="1" x14ac:dyDescent="0.2">
      <c r="A409" s="341">
        <f t="shared" si="23"/>
        <v>25</v>
      </c>
      <c r="B409" s="538" t="s">
        <v>4476</v>
      </c>
      <c r="C409" s="534">
        <v>69884</v>
      </c>
      <c r="D409" s="535" t="s">
        <v>3664</v>
      </c>
      <c r="E409" s="342" t="s">
        <v>4393</v>
      </c>
      <c r="F409" s="57" t="s">
        <v>102</v>
      </c>
      <c r="G409" s="343">
        <f t="shared" si="21"/>
        <v>2</v>
      </c>
      <c r="H409" s="344" t="s">
        <v>108</v>
      </c>
      <c r="I409" s="206">
        <f t="shared" si="22"/>
        <v>1</v>
      </c>
      <c r="J409" s="206" t="e">
        <f>+IF(#REF!="Issued",1,IF(#REF!="Not Issued",2,"Nil"))</f>
        <v>#REF!</v>
      </c>
      <c r="K409" s="206" t="s">
        <v>4435</v>
      </c>
      <c r="L409" s="345"/>
      <c r="M409" s="57" t="s">
        <v>4436</v>
      </c>
    </row>
    <row r="410" spans="1:13" ht="15.75" customHeight="1" x14ac:dyDescent="0.2">
      <c r="A410" s="341">
        <f t="shared" si="23"/>
        <v>26</v>
      </c>
      <c r="B410" s="538" t="s">
        <v>4481</v>
      </c>
      <c r="C410" s="534">
        <v>70402</v>
      </c>
      <c r="D410" s="535" t="s">
        <v>4482</v>
      </c>
      <c r="E410" s="342" t="s">
        <v>4483</v>
      </c>
      <c r="F410" s="57" t="s">
        <v>106</v>
      </c>
      <c r="G410" s="343">
        <f t="shared" si="21"/>
        <v>1</v>
      </c>
      <c r="H410" s="344" t="s">
        <v>108</v>
      </c>
      <c r="I410" s="206">
        <f t="shared" si="22"/>
        <v>1</v>
      </c>
      <c r="J410" s="206" t="e">
        <f>+IF(#REF!="Issued",1,IF(#REF!="Not Issued",2,"Nil"))</f>
        <v>#REF!</v>
      </c>
      <c r="K410" s="206" t="s">
        <v>4440</v>
      </c>
      <c r="L410" s="345"/>
      <c r="M410" s="57" t="s">
        <v>4441</v>
      </c>
    </row>
    <row r="411" spans="1:13" ht="15.75" customHeight="1" x14ac:dyDescent="0.2">
      <c r="A411" s="341">
        <f t="shared" si="23"/>
        <v>27</v>
      </c>
      <c r="B411" s="538" t="s">
        <v>4488</v>
      </c>
      <c r="C411" s="534">
        <v>69887</v>
      </c>
      <c r="D411" s="535" t="s">
        <v>4489</v>
      </c>
      <c r="E411" s="342" t="s">
        <v>4490</v>
      </c>
      <c r="F411" s="57" t="s">
        <v>102</v>
      </c>
      <c r="G411" s="343">
        <f t="shared" si="21"/>
        <v>2</v>
      </c>
      <c r="H411" s="344" t="s">
        <v>108</v>
      </c>
      <c r="I411" s="206">
        <f t="shared" si="22"/>
        <v>1</v>
      </c>
      <c r="J411" s="206" t="e">
        <f>+IF(#REF!="Issued",1,IF(#REF!="Not Issued",2,"Nil"))</f>
        <v>#REF!</v>
      </c>
      <c r="K411" s="206" t="s">
        <v>4444</v>
      </c>
      <c r="L411" s="345"/>
      <c r="M411" s="57"/>
    </row>
    <row r="412" spans="1:13" ht="15.75" customHeight="1" x14ac:dyDescent="0.2">
      <c r="A412" s="341">
        <f t="shared" si="23"/>
        <v>28</v>
      </c>
      <c r="B412" s="538" t="s">
        <v>4492</v>
      </c>
      <c r="C412" s="534">
        <v>69888</v>
      </c>
      <c r="D412" s="535" t="s">
        <v>4493</v>
      </c>
      <c r="E412" s="342" t="s">
        <v>4494</v>
      </c>
      <c r="F412" s="57" t="s">
        <v>102</v>
      </c>
      <c r="G412" s="343">
        <f t="shared" si="21"/>
        <v>2</v>
      </c>
      <c r="H412" s="344" t="s">
        <v>108</v>
      </c>
      <c r="I412" s="206">
        <f t="shared" si="22"/>
        <v>1</v>
      </c>
      <c r="J412" s="206" t="e">
        <f>+IF(#REF!="Issued",1,IF(#REF!="Not Issued",2,"Nil"))</f>
        <v>#REF!</v>
      </c>
      <c r="K412" s="206" t="s">
        <v>4447</v>
      </c>
      <c r="L412" s="345"/>
      <c r="M412" s="57"/>
    </row>
    <row r="413" spans="1:13" ht="15.75" customHeight="1" x14ac:dyDescent="0.2">
      <c r="A413" s="341">
        <f t="shared" si="23"/>
        <v>29</v>
      </c>
      <c r="B413" s="538" t="s">
        <v>4496</v>
      </c>
      <c r="C413" s="534">
        <v>69889</v>
      </c>
      <c r="D413" s="535" t="s">
        <v>4497</v>
      </c>
      <c r="E413" s="342" t="s">
        <v>4498</v>
      </c>
      <c r="F413" s="57" t="s">
        <v>106</v>
      </c>
      <c r="G413" s="343">
        <f t="shared" si="21"/>
        <v>1</v>
      </c>
      <c r="H413" s="344" t="s">
        <v>108</v>
      </c>
      <c r="I413" s="206">
        <f t="shared" si="22"/>
        <v>1</v>
      </c>
      <c r="J413" s="206" t="e">
        <f>+IF(#REF!="Issued",1,IF(#REF!="Not Issued",2,"Nil"))</f>
        <v>#REF!</v>
      </c>
      <c r="K413" s="206" t="s">
        <v>4450</v>
      </c>
      <c r="L413" s="345"/>
      <c r="M413" s="57"/>
    </row>
    <row r="414" spans="1:13" ht="15.75" customHeight="1" x14ac:dyDescent="0.2">
      <c r="A414" s="341">
        <f t="shared" si="23"/>
        <v>30</v>
      </c>
      <c r="B414" s="538" t="s">
        <v>4500</v>
      </c>
      <c r="C414" s="534">
        <v>69890</v>
      </c>
      <c r="D414" s="535" t="s">
        <v>4501</v>
      </c>
      <c r="E414" s="342" t="s">
        <v>4502</v>
      </c>
      <c r="F414" s="57" t="s">
        <v>106</v>
      </c>
      <c r="G414" s="343">
        <f t="shared" si="21"/>
        <v>1</v>
      </c>
      <c r="H414" s="344" t="s">
        <v>108</v>
      </c>
      <c r="I414" s="206">
        <f t="shared" si="22"/>
        <v>1</v>
      </c>
      <c r="J414" s="206" t="e">
        <f>+IF(#REF!="Issued",1,IF(#REF!="Not Issued",2,"Nil"))</f>
        <v>#REF!</v>
      </c>
      <c r="K414" s="206" t="s">
        <v>4454</v>
      </c>
      <c r="L414" s="345"/>
      <c r="M414" s="57"/>
    </row>
    <row r="415" spans="1:13" ht="15.75" customHeight="1" x14ac:dyDescent="0.2">
      <c r="A415" s="341">
        <f t="shared" si="23"/>
        <v>31</v>
      </c>
      <c r="B415" s="538" t="s">
        <v>4338</v>
      </c>
      <c r="C415" s="534">
        <v>69858</v>
      </c>
      <c r="D415" s="535" t="s">
        <v>4339</v>
      </c>
      <c r="E415" s="342" t="s">
        <v>4340</v>
      </c>
      <c r="F415" s="57" t="s">
        <v>106</v>
      </c>
      <c r="G415" s="343">
        <f t="shared" si="21"/>
        <v>1</v>
      </c>
      <c r="H415" s="344" t="s">
        <v>4341</v>
      </c>
      <c r="I415" s="206">
        <f t="shared" si="22"/>
        <v>4</v>
      </c>
      <c r="J415" s="206" t="e">
        <f>+IF(#REF!="Issued",1,IF(#REF!="Not Issued",2,"Nil"))</f>
        <v>#REF!</v>
      </c>
      <c r="K415" s="206" t="s">
        <v>4458</v>
      </c>
      <c r="L415" s="345"/>
      <c r="M415" s="57"/>
    </row>
    <row r="416" spans="1:13" ht="15.75" customHeight="1" x14ac:dyDescent="0.2">
      <c r="A416" s="341">
        <f t="shared" si="23"/>
        <v>32</v>
      </c>
      <c r="B416" s="538" t="s">
        <v>4320</v>
      </c>
      <c r="C416" s="534">
        <v>69854</v>
      </c>
      <c r="D416" s="535" t="s">
        <v>4321</v>
      </c>
      <c r="E416" s="342" t="s">
        <v>151</v>
      </c>
      <c r="F416" s="57" t="s">
        <v>102</v>
      </c>
      <c r="G416" s="343">
        <f t="shared" si="21"/>
        <v>2</v>
      </c>
      <c r="H416" s="344" t="s">
        <v>17</v>
      </c>
      <c r="I416" s="206">
        <f t="shared" si="22"/>
        <v>5</v>
      </c>
      <c r="J416" s="206" t="e">
        <f>+IF(#REF!="Issued",1,IF(#REF!="Not Issued",2,"Nil"))</f>
        <v>#REF!</v>
      </c>
      <c r="K416" s="206" t="s">
        <v>4462</v>
      </c>
      <c r="L416" s="345"/>
      <c r="M416" s="57"/>
    </row>
    <row r="417" spans="1:13" ht="15.75" customHeight="1" x14ac:dyDescent="0.2">
      <c r="A417" s="341">
        <f t="shared" si="23"/>
        <v>33</v>
      </c>
      <c r="B417" s="538" t="s">
        <v>4329</v>
      </c>
      <c r="C417" s="534">
        <v>69856</v>
      </c>
      <c r="D417" s="535" t="s">
        <v>4330</v>
      </c>
      <c r="E417" s="342" t="s">
        <v>4331</v>
      </c>
      <c r="F417" s="57" t="s">
        <v>106</v>
      </c>
      <c r="G417" s="343">
        <f t="shared" si="21"/>
        <v>1</v>
      </c>
      <c r="H417" s="344" t="s">
        <v>17</v>
      </c>
      <c r="I417" s="206">
        <f t="shared" si="22"/>
        <v>5</v>
      </c>
      <c r="J417" s="206" t="e">
        <f>+IF(#REF!="Issued",1,IF(#REF!="Not Issued",2,"Nil"))</f>
        <v>#REF!</v>
      </c>
      <c r="K417" s="206" t="s">
        <v>4465</v>
      </c>
      <c r="L417" s="345"/>
      <c r="M417" s="57"/>
    </row>
    <row r="418" spans="1:13" ht="15.75" customHeight="1" x14ac:dyDescent="0.2">
      <c r="A418" s="341">
        <f t="shared" si="23"/>
        <v>34</v>
      </c>
      <c r="B418" s="538" t="s">
        <v>4353</v>
      </c>
      <c r="C418" s="534">
        <v>69861</v>
      </c>
      <c r="D418" s="535" t="s">
        <v>4354</v>
      </c>
      <c r="E418" s="342" t="s">
        <v>4355</v>
      </c>
      <c r="F418" s="57" t="s">
        <v>106</v>
      </c>
      <c r="G418" s="343">
        <f t="shared" si="21"/>
        <v>1</v>
      </c>
      <c r="H418" s="344" t="s">
        <v>17</v>
      </c>
      <c r="I418" s="206">
        <f t="shared" si="22"/>
        <v>5</v>
      </c>
      <c r="J418" s="206" t="e">
        <f>+IF(#REF!="Issued",1,IF(#REF!="Not Issued",2,"Nil"))</f>
        <v>#REF!</v>
      </c>
      <c r="K418" s="206" t="s">
        <v>4469</v>
      </c>
      <c r="L418" s="345"/>
      <c r="M418" s="57"/>
    </row>
    <row r="419" spans="1:13" ht="15.75" customHeight="1" x14ac:dyDescent="0.2">
      <c r="A419" s="341">
        <f t="shared" si="23"/>
        <v>35</v>
      </c>
      <c r="B419" s="538" t="s">
        <v>4358</v>
      </c>
      <c r="C419" s="534">
        <v>69862</v>
      </c>
      <c r="D419" s="535" t="s">
        <v>627</v>
      </c>
      <c r="E419" s="342" t="s">
        <v>1255</v>
      </c>
      <c r="F419" s="57" t="s">
        <v>106</v>
      </c>
      <c r="G419" s="343">
        <f t="shared" si="21"/>
        <v>1</v>
      </c>
      <c r="H419" s="344" t="s">
        <v>17</v>
      </c>
      <c r="I419" s="206">
        <f t="shared" si="22"/>
        <v>5</v>
      </c>
      <c r="J419" s="206" t="e">
        <f>+IF(#REF!="Issued",1,IF(#REF!="Not Issued",2,"Nil"))</f>
        <v>#REF!</v>
      </c>
      <c r="K419" s="206" t="s">
        <v>4472</v>
      </c>
      <c r="L419" s="345"/>
      <c r="M419" s="57"/>
    </row>
    <row r="420" spans="1:13" ht="15.75" customHeight="1" x14ac:dyDescent="0.2">
      <c r="A420" s="341">
        <f t="shared" si="23"/>
        <v>36</v>
      </c>
      <c r="B420" s="538" t="s">
        <v>4361</v>
      </c>
      <c r="C420" s="534">
        <v>69863</v>
      </c>
      <c r="D420" s="535" t="s">
        <v>4362</v>
      </c>
      <c r="E420" s="342" t="s">
        <v>4363</v>
      </c>
      <c r="F420" s="57" t="s">
        <v>102</v>
      </c>
      <c r="G420" s="343">
        <f t="shared" si="21"/>
        <v>2</v>
      </c>
      <c r="H420" s="344" t="s">
        <v>17</v>
      </c>
      <c r="I420" s="206">
        <f t="shared" si="22"/>
        <v>5</v>
      </c>
      <c r="J420" s="206" t="e">
        <f>+IF(#REF!="Issued",1,IF(#REF!="Not Issued",2,"Nil"))</f>
        <v>#REF!</v>
      </c>
      <c r="K420" s="206" t="s">
        <v>4475</v>
      </c>
      <c r="L420" s="345"/>
      <c r="M420" s="57"/>
    </row>
    <row r="421" spans="1:13" ht="15.75" customHeight="1" x14ac:dyDescent="0.2">
      <c r="A421" s="341">
        <f t="shared" si="23"/>
        <v>37</v>
      </c>
      <c r="B421" s="538" t="s">
        <v>4366</v>
      </c>
      <c r="C421" s="534">
        <v>69864</v>
      </c>
      <c r="D421" s="535" t="s">
        <v>3740</v>
      </c>
      <c r="E421" s="342" t="s">
        <v>4367</v>
      </c>
      <c r="F421" s="57" t="s">
        <v>106</v>
      </c>
      <c r="G421" s="343">
        <f t="shared" si="21"/>
        <v>1</v>
      </c>
      <c r="H421" s="344" t="s">
        <v>17</v>
      </c>
      <c r="I421" s="206">
        <f t="shared" si="22"/>
        <v>5</v>
      </c>
      <c r="J421" s="206" t="e">
        <f>+IF(#REF!="Issued",1,IF(#REF!="Not Issued",2,"Nil"))</f>
        <v>#REF!</v>
      </c>
      <c r="K421" s="206" t="s">
        <v>4477</v>
      </c>
      <c r="L421" s="345"/>
      <c r="M421" s="57"/>
    </row>
    <row r="422" spans="1:13" ht="15.75" customHeight="1" x14ac:dyDescent="0.2">
      <c r="A422" s="341">
        <f t="shared" si="23"/>
        <v>38</v>
      </c>
      <c r="B422" s="538" t="s">
        <v>4401</v>
      </c>
      <c r="C422" s="534">
        <v>70739</v>
      </c>
      <c r="D422" s="535" t="s">
        <v>4402</v>
      </c>
      <c r="E422" s="342" t="s">
        <v>1860</v>
      </c>
      <c r="F422" s="57" t="s">
        <v>106</v>
      </c>
      <c r="G422" s="343">
        <f t="shared" si="21"/>
        <v>1</v>
      </c>
      <c r="H422" s="344" t="s">
        <v>17</v>
      </c>
      <c r="I422" s="206">
        <f t="shared" si="22"/>
        <v>5</v>
      </c>
      <c r="J422" s="206" t="e">
        <f>+IF(#REF!="Issued",1,IF(#REF!="Not Issued",2,"Nil"))</f>
        <v>#REF!</v>
      </c>
      <c r="K422" s="206" t="s">
        <v>4480</v>
      </c>
      <c r="L422" s="345"/>
      <c r="M422" s="57"/>
    </row>
    <row r="423" spans="1:13" ht="15.75" customHeight="1" x14ac:dyDescent="0.2">
      <c r="A423" s="341">
        <f t="shared" si="23"/>
        <v>39</v>
      </c>
      <c r="B423" s="538" t="s">
        <v>4419</v>
      </c>
      <c r="C423" s="534">
        <v>69874</v>
      </c>
      <c r="D423" s="535" t="s">
        <v>1521</v>
      </c>
      <c r="E423" s="342" t="s">
        <v>4054</v>
      </c>
      <c r="F423" s="57" t="s">
        <v>106</v>
      </c>
      <c r="G423" s="343">
        <f t="shared" si="21"/>
        <v>1</v>
      </c>
      <c r="H423" s="344" t="s">
        <v>17</v>
      </c>
      <c r="I423" s="206">
        <f t="shared" si="22"/>
        <v>5</v>
      </c>
      <c r="J423" s="206" t="e">
        <f>+IF(#REF!="Issued",1,IF(#REF!="Not Issued",2,"Nil"))</f>
        <v>#REF!</v>
      </c>
      <c r="K423" s="206" t="s">
        <v>4484</v>
      </c>
      <c r="L423" s="345"/>
      <c r="M423" s="57"/>
    </row>
    <row r="424" spans="1:13" ht="15.75" customHeight="1" x14ac:dyDescent="0.2">
      <c r="A424" s="341">
        <f t="shared" si="23"/>
        <v>40</v>
      </c>
      <c r="B424" s="538" t="s">
        <v>4442</v>
      </c>
      <c r="C424" s="534">
        <v>69878</v>
      </c>
      <c r="D424" s="535" t="s">
        <v>4443</v>
      </c>
      <c r="E424" s="342" t="s">
        <v>3340</v>
      </c>
      <c r="F424" s="57" t="s">
        <v>102</v>
      </c>
      <c r="G424" s="343">
        <f t="shared" si="21"/>
        <v>2</v>
      </c>
      <c r="H424" s="344" t="s">
        <v>17</v>
      </c>
      <c r="I424" s="206">
        <f t="shared" si="22"/>
        <v>5</v>
      </c>
      <c r="J424" s="206" t="e">
        <f>+IF(#REF!="Issued",1,IF(#REF!="Not Issued",2,"Nil"))</f>
        <v>#REF!</v>
      </c>
      <c r="K424" s="206" t="s">
        <v>4487</v>
      </c>
      <c r="L424" s="345"/>
      <c r="M424" s="57"/>
    </row>
    <row r="425" spans="1:13" ht="15.75" customHeight="1" x14ac:dyDescent="0.2">
      <c r="A425" s="341">
        <f t="shared" si="23"/>
        <v>41</v>
      </c>
      <c r="B425" s="538" t="s">
        <v>4451</v>
      </c>
      <c r="C425" s="534">
        <v>70740</v>
      </c>
      <c r="D425" s="535" t="s">
        <v>4452</v>
      </c>
      <c r="E425" s="342" t="s">
        <v>4453</v>
      </c>
      <c r="F425" s="57" t="s">
        <v>106</v>
      </c>
      <c r="G425" s="343">
        <f t="shared" si="21"/>
        <v>1</v>
      </c>
      <c r="H425" s="344" t="s">
        <v>17</v>
      </c>
      <c r="I425" s="206">
        <f t="shared" si="22"/>
        <v>5</v>
      </c>
      <c r="J425" s="206" t="e">
        <f>+IF(#REF!="Issued",1,IF(#REF!="Not Issued",2,"Nil"))</f>
        <v>#REF!</v>
      </c>
      <c r="K425" s="206" t="s">
        <v>4491</v>
      </c>
      <c r="L425" s="345"/>
      <c r="M425" s="57"/>
    </row>
    <row r="426" spans="1:13" ht="15.75" customHeight="1" x14ac:dyDescent="0.2">
      <c r="A426" s="341">
        <f t="shared" si="23"/>
        <v>42</v>
      </c>
      <c r="B426" s="538" t="s">
        <v>4455</v>
      </c>
      <c r="C426" s="534">
        <v>69880</v>
      </c>
      <c r="D426" s="535" t="s">
        <v>4456</v>
      </c>
      <c r="E426" s="342" t="s">
        <v>4457</v>
      </c>
      <c r="F426" s="57" t="s">
        <v>102</v>
      </c>
      <c r="G426" s="343">
        <f t="shared" si="21"/>
        <v>2</v>
      </c>
      <c r="H426" s="344" t="s">
        <v>17</v>
      </c>
      <c r="I426" s="206">
        <f t="shared" si="22"/>
        <v>5</v>
      </c>
      <c r="J426" s="206" t="e">
        <f>+IF(#REF!="Issued",1,IF(#REF!="Not Issued",2,"Nil"))</f>
        <v>#REF!</v>
      </c>
      <c r="K426" s="206" t="s">
        <v>4495</v>
      </c>
      <c r="L426" s="345"/>
      <c r="M426" s="57"/>
    </row>
    <row r="427" spans="1:13" ht="15.75" customHeight="1" x14ac:dyDescent="0.2">
      <c r="A427" s="341">
        <f t="shared" si="23"/>
        <v>43</v>
      </c>
      <c r="B427" s="538" t="s">
        <v>4478</v>
      </c>
      <c r="C427" s="534">
        <v>69885</v>
      </c>
      <c r="D427" s="535" t="s">
        <v>703</v>
      </c>
      <c r="E427" s="342" t="s">
        <v>4479</v>
      </c>
      <c r="F427" s="57" t="s">
        <v>106</v>
      </c>
      <c r="G427" s="343">
        <f t="shared" si="21"/>
        <v>1</v>
      </c>
      <c r="H427" s="344" t="s">
        <v>17</v>
      </c>
      <c r="I427" s="206">
        <f t="shared" si="22"/>
        <v>5</v>
      </c>
      <c r="J427" s="206" t="e">
        <f>+IF(#REF!="Issued",1,IF(#REF!="Not Issued",2,"Nil"))</f>
        <v>#REF!</v>
      </c>
      <c r="K427" s="206" t="s">
        <v>4499</v>
      </c>
      <c r="L427" s="345"/>
      <c r="M427" s="57"/>
    </row>
    <row r="428" spans="1:13" ht="15.75" customHeight="1" x14ac:dyDescent="0.2">
      <c r="A428" s="341">
        <f t="shared" si="23"/>
        <v>44</v>
      </c>
      <c r="B428" s="538" t="s">
        <v>4485</v>
      </c>
      <c r="C428" s="534">
        <v>69886</v>
      </c>
      <c r="D428" s="535" t="s">
        <v>4486</v>
      </c>
      <c r="E428" s="342" t="s">
        <v>829</v>
      </c>
      <c r="F428" s="57" t="s">
        <v>106</v>
      </c>
      <c r="G428" s="343">
        <f t="shared" si="21"/>
        <v>1</v>
      </c>
      <c r="H428" s="344" t="s">
        <v>17</v>
      </c>
      <c r="I428" s="206">
        <f t="shared" si="22"/>
        <v>5</v>
      </c>
      <c r="J428" s="206" t="e">
        <f>+IF(#REF!="Issued",1,IF(#REF!="Not Issued",2,"Nil"))</f>
        <v>#REF!</v>
      </c>
      <c r="K428" s="206" t="s">
        <v>4503</v>
      </c>
      <c r="L428" s="345"/>
      <c r="M428" s="57"/>
    </row>
    <row r="429" spans="1:13" ht="15.75" customHeight="1" x14ac:dyDescent="0.2">
      <c r="A429" s="341">
        <f t="shared" si="23"/>
        <v>45</v>
      </c>
      <c r="B429" s="538" t="s">
        <v>4504</v>
      </c>
      <c r="C429" s="534">
        <v>70738</v>
      </c>
      <c r="D429" s="535" t="s">
        <v>4505</v>
      </c>
      <c r="E429" s="342" t="s">
        <v>4506</v>
      </c>
      <c r="F429" s="57" t="s">
        <v>106</v>
      </c>
      <c r="G429" s="343">
        <f t="shared" si="21"/>
        <v>1</v>
      </c>
      <c r="H429" s="344" t="s">
        <v>17</v>
      </c>
      <c r="I429" s="206">
        <f t="shared" si="22"/>
        <v>5</v>
      </c>
      <c r="J429" s="206" t="e">
        <f>+IF(#REF!="Issued",1,IF(#REF!="Not Issued",2,"Nil"))</f>
        <v>#REF!</v>
      </c>
      <c r="K429" s="206" t="s">
        <v>4507</v>
      </c>
      <c r="L429" s="345"/>
      <c r="M429" s="57"/>
    </row>
    <row r="430" spans="1:13" ht="15.75" customHeight="1" x14ac:dyDescent="0.2">
      <c r="A430" s="341">
        <f t="shared" si="23"/>
        <v>46</v>
      </c>
      <c r="B430" s="538" t="s">
        <v>4508</v>
      </c>
      <c r="C430" s="534">
        <v>60267</v>
      </c>
      <c r="D430" s="535" t="s">
        <v>4509</v>
      </c>
      <c r="E430" s="342" t="s">
        <v>4510</v>
      </c>
      <c r="F430" s="57" t="s">
        <v>102</v>
      </c>
      <c r="G430" s="343">
        <f t="shared" si="21"/>
        <v>2</v>
      </c>
      <c r="H430" s="344" t="s">
        <v>17</v>
      </c>
      <c r="I430" s="206">
        <f t="shared" si="22"/>
        <v>5</v>
      </c>
      <c r="J430" s="206" t="e">
        <f>+IF(#REF!="Issued",1,IF(#REF!="Not Issued",2,"Nil"))</f>
        <v>#REF!</v>
      </c>
      <c r="K430" s="206" t="s">
        <v>4511</v>
      </c>
      <c r="L430" s="345"/>
      <c r="M430" s="57"/>
    </row>
    <row r="431" spans="1:13" ht="15.75" customHeight="1" x14ac:dyDescent="0.2">
      <c r="A431" s="341">
        <f t="shared" si="23"/>
        <v>47</v>
      </c>
      <c r="B431" s="538" t="s">
        <v>4512</v>
      </c>
      <c r="C431" s="534">
        <v>70397</v>
      </c>
      <c r="D431" s="535" t="s">
        <v>4513</v>
      </c>
      <c r="E431" s="342" t="s">
        <v>4514</v>
      </c>
      <c r="F431" s="57" t="s">
        <v>102</v>
      </c>
      <c r="G431" s="343">
        <f t="shared" si="21"/>
        <v>2</v>
      </c>
      <c r="H431" s="344" t="s">
        <v>17</v>
      </c>
      <c r="I431" s="206">
        <f t="shared" si="22"/>
        <v>5</v>
      </c>
      <c r="J431" s="206" t="e">
        <f>+IF(#REF!="Issued",1,IF(#REF!="Not Issued",2,"Nil"))</f>
        <v>#REF!</v>
      </c>
      <c r="K431" s="206" t="s">
        <v>4515</v>
      </c>
      <c r="L431" s="345"/>
      <c r="M431" s="57"/>
    </row>
    <row r="432" spans="1:13" ht="11.25" customHeight="1" x14ac:dyDescent="0.2">
      <c r="A432" s="346"/>
      <c r="B432" s="382"/>
      <c r="C432" s="383"/>
      <c r="D432" s="384"/>
      <c r="E432" s="384"/>
      <c r="F432" s="385"/>
      <c r="G432" s="70"/>
      <c r="H432" s="386"/>
      <c r="I432" s="70"/>
      <c r="J432" s="280"/>
      <c r="K432" s="280"/>
      <c r="L432" s="260"/>
    </row>
    <row r="433" spans="1:12" s="390" customFormat="1" ht="16.5" thickBot="1" x14ac:dyDescent="0.3">
      <c r="A433" s="352" t="s">
        <v>4516</v>
      </c>
      <c r="B433" s="236"/>
      <c r="C433" s="353"/>
      <c r="D433" s="387"/>
      <c r="E433" s="388"/>
      <c r="F433" s="388"/>
      <c r="G433" s="388"/>
      <c r="H433" s="388"/>
      <c r="I433" s="388"/>
      <c r="J433" s="388"/>
      <c r="K433" s="388"/>
      <c r="L433" s="388"/>
    </row>
    <row r="434" spans="1:12" s="390" customFormat="1" x14ac:dyDescent="0.25">
      <c r="A434" s="356" t="s">
        <v>107</v>
      </c>
      <c r="B434" s="222">
        <f>+COUNTIF(G385:G431,1)</f>
        <v>27</v>
      </c>
      <c r="C434" s="357"/>
      <c r="D434" s="224" t="s">
        <v>108</v>
      </c>
      <c r="E434" s="225"/>
      <c r="F434" s="222"/>
      <c r="G434" s="222"/>
      <c r="H434" s="222">
        <f>+COUNTIF(I385:I431,1)</f>
        <v>30</v>
      </c>
      <c r="I434" s="358"/>
      <c r="J434" s="388"/>
      <c r="K434" s="388"/>
      <c r="L434" s="388"/>
    </row>
    <row r="435" spans="1:12" s="390" customFormat="1" x14ac:dyDescent="0.25">
      <c r="A435" s="360" t="s">
        <v>111</v>
      </c>
      <c r="B435" s="236">
        <f>+COUNTIF(G385:G431,2)</f>
        <v>20</v>
      </c>
      <c r="C435" s="353"/>
      <c r="D435" s="361" t="s">
        <v>17</v>
      </c>
      <c r="E435" s="364"/>
      <c r="F435" s="236"/>
      <c r="G435" s="355"/>
      <c r="H435" s="236">
        <f>+COUNTIF(I385:I431,5)</f>
        <v>16</v>
      </c>
      <c r="I435" s="355"/>
      <c r="J435" s="389"/>
      <c r="K435" s="389"/>
      <c r="L435" s="388"/>
    </row>
    <row r="436" spans="1:12" s="390" customFormat="1" ht="16.5" thickBot="1" x14ac:dyDescent="0.3">
      <c r="A436" s="366" t="s">
        <v>0</v>
      </c>
      <c r="B436" s="254">
        <f>SUM(B434:B435)</f>
        <v>47</v>
      </c>
      <c r="C436" s="367"/>
      <c r="D436" s="248" t="s">
        <v>0</v>
      </c>
      <c r="E436" s="309"/>
      <c r="F436" s="254"/>
      <c r="G436" s="368"/>
      <c r="H436" s="283">
        <f>SUM(H434:H435)</f>
        <v>46</v>
      </c>
      <c r="I436" s="368"/>
      <c r="J436" s="391"/>
      <c r="K436" s="392"/>
      <c r="L436" s="392"/>
    </row>
    <row r="440" spans="1:12" ht="32.25" thickBot="1" x14ac:dyDescent="0.65">
      <c r="A440" s="541" t="s">
        <v>4517</v>
      </c>
      <c r="B440" s="541"/>
      <c r="C440" s="541"/>
      <c r="D440" s="541"/>
      <c r="E440" s="541"/>
      <c r="F440" s="541"/>
      <c r="G440" s="541"/>
      <c r="H440" s="541"/>
      <c r="I440" s="541"/>
      <c r="J440" s="541"/>
      <c r="K440" s="541"/>
      <c r="L440" s="541"/>
    </row>
    <row r="441" spans="1:12" ht="32.25" thickBot="1" x14ac:dyDescent="0.25">
      <c r="A441" s="371" t="s">
        <v>79</v>
      </c>
      <c r="B441" s="372" t="s">
        <v>80</v>
      </c>
      <c r="C441" s="373" t="s">
        <v>81</v>
      </c>
      <c r="D441" s="374" t="s">
        <v>82</v>
      </c>
      <c r="E441" s="375" t="s">
        <v>83</v>
      </c>
      <c r="F441" s="376" t="s">
        <v>274</v>
      </c>
      <c r="G441" s="376"/>
      <c r="H441" s="377" t="s">
        <v>275</v>
      </c>
      <c r="I441" s="377"/>
      <c r="J441" s="378" t="s">
        <v>89</v>
      </c>
      <c r="K441" s="379"/>
      <c r="L441" s="380" t="s">
        <v>92</v>
      </c>
    </row>
    <row r="442" spans="1:12" ht="15" customHeight="1" x14ac:dyDescent="0.2">
      <c r="A442" s="341">
        <v>1</v>
      </c>
      <c r="B442" s="538" t="s">
        <v>4518</v>
      </c>
      <c r="C442" s="534">
        <v>69932</v>
      </c>
      <c r="D442" s="535" t="s">
        <v>4519</v>
      </c>
      <c r="E442" s="342" t="s">
        <v>507</v>
      </c>
      <c r="F442" s="57" t="s">
        <v>102</v>
      </c>
      <c r="G442" s="343">
        <f t="shared" ref="G442:G477" si="24">+IF(F442="M",1,IF(F442="f",2,IF(F442="Civ",3,"Error")))</f>
        <v>2</v>
      </c>
      <c r="H442" s="344" t="s">
        <v>108</v>
      </c>
      <c r="I442" s="206">
        <f t="shared" ref="I442:I477" si="25">+IF(H442="Incomplete",5,IF(H442="Complete",1,IF(H442="Incomplete",2,IF(H442="Left",3,IF(H442="Dropped",4,"Error")))))</f>
        <v>1</v>
      </c>
      <c r="J442" s="206" t="e">
        <f>+IF(#REF!="Issued",1,IF(#REF!="Not Issued",2,"Nil"))</f>
        <v>#REF!</v>
      </c>
      <c r="K442" s="206" t="s">
        <v>4322</v>
      </c>
      <c r="L442" s="345"/>
    </row>
    <row r="443" spans="1:12" ht="15" customHeight="1" x14ac:dyDescent="0.2">
      <c r="A443" s="341">
        <v>2</v>
      </c>
      <c r="B443" s="538" t="s">
        <v>4525</v>
      </c>
      <c r="C443" s="534">
        <v>69934</v>
      </c>
      <c r="D443" s="535" t="s">
        <v>4526</v>
      </c>
      <c r="E443" s="342" t="s">
        <v>507</v>
      </c>
      <c r="F443" s="57" t="s">
        <v>102</v>
      </c>
      <c r="G443" s="343">
        <f t="shared" si="24"/>
        <v>2</v>
      </c>
      <c r="H443" s="344" t="s">
        <v>108</v>
      </c>
      <c r="I443" s="206">
        <f t="shared" si="25"/>
        <v>1</v>
      </c>
      <c r="J443" s="206" t="e">
        <f>+IF(#REF!="Issued",1,IF(#REF!="Not Issued",2,"Nil"))</f>
        <v>#REF!</v>
      </c>
      <c r="K443" s="206" t="s">
        <v>4327</v>
      </c>
      <c r="L443" s="345"/>
    </row>
    <row r="444" spans="1:12" ht="15" customHeight="1" x14ac:dyDescent="0.2">
      <c r="A444" s="341">
        <f>+A443+1</f>
        <v>3</v>
      </c>
      <c r="B444" s="538" t="s">
        <v>4527</v>
      </c>
      <c r="C444" s="534">
        <v>69935</v>
      </c>
      <c r="D444" s="535" t="s">
        <v>4528</v>
      </c>
      <c r="E444" s="342" t="s">
        <v>4529</v>
      </c>
      <c r="F444" s="57" t="s">
        <v>102</v>
      </c>
      <c r="G444" s="343">
        <f t="shared" si="24"/>
        <v>2</v>
      </c>
      <c r="H444" s="344" t="s">
        <v>108</v>
      </c>
      <c r="I444" s="206">
        <f t="shared" si="25"/>
        <v>1</v>
      </c>
      <c r="J444" s="206" t="e">
        <f>+IF(#REF!="Issued",1,IF(#REF!="Not Issued",2,"Nil"))</f>
        <v>#REF!</v>
      </c>
      <c r="K444" s="206" t="s">
        <v>4332</v>
      </c>
      <c r="L444" s="345"/>
    </row>
    <row r="445" spans="1:12" ht="15" customHeight="1" x14ac:dyDescent="0.2">
      <c r="A445" s="341">
        <f t="shared" ref="A445:A477" si="26">+A444+1</f>
        <v>4</v>
      </c>
      <c r="B445" s="538" t="s">
        <v>4530</v>
      </c>
      <c r="C445" s="534">
        <v>69936</v>
      </c>
      <c r="D445" s="535" t="s">
        <v>4531</v>
      </c>
      <c r="E445" s="342" t="s">
        <v>4532</v>
      </c>
      <c r="F445" s="57" t="s">
        <v>102</v>
      </c>
      <c r="G445" s="343">
        <f t="shared" si="24"/>
        <v>2</v>
      </c>
      <c r="H445" s="344" t="s">
        <v>108</v>
      </c>
      <c r="I445" s="206">
        <f t="shared" si="25"/>
        <v>1</v>
      </c>
      <c r="J445" s="206" t="e">
        <f>+IF(#REF!="Issued",1,IF(#REF!="Not Issued",2,"Nil"))</f>
        <v>#REF!</v>
      </c>
      <c r="K445" s="206" t="s">
        <v>4342</v>
      </c>
      <c r="L445" s="345"/>
    </row>
    <row r="446" spans="1:12" ht="15" customHeight="1" x14ac:dyDescent="0.2">
      <c r="A446" s="341">
        <f t="shared" si="26"/>
        <v>5</v>
      </c>
      <c r="B446" s="538" t="s">
        <v>4533</v>
      </c>
      <c r="C446" s="534">
        <v>69937</v>
      </c>
      <c r="D446" s="535" t="s">
        <v>2367</v>
      </c>
      <c r="E446" s="342" t="s">
        <v>459</v>
      </c>
      <c r="F446" s="57" t="s">
        <v>102</v>
      </c>
      <c r="G446" s="343">
        <f t="shared" si="24"/>
        <v>2</v>
      </c>
      <c r="H446" s="344" t="s">
        <v>108</v>
      </c>
      <c r="I446" s="206">
        <f t="shared" si="25"/>
        <v>1</v>
      </c>
      <c r="J446" s="206" t="e">
        <f>+IF(#REF!="Issued",1,IF(#REF!="Not Issued",2,"Nil"))</f>
        <v>#REF!</v>
      </c>
      <c r="K446" s="206" t="s">
        <v>4346</v>
      </c>
      <c r="L446" s="345"/>
    </row>
    <row r="447" spans="1:12" ht="15" customHeight="1" x14ac:dyDescent="0.2">
      <c r="A447" s="341">
        <f t="shared" si="26"/>
        <v>6</v>
      </c>
      <c r="B447" s="538" t="s">
        <v>4534</v>
      </c>
      <c r="C447" s="534">
        <v>69938</v>
      </c>
      <c r="D447" s="535" t="s">
        <v>4535</v>
      </c>
      <c r="E447" s="342" t="s">
        <v>4536</v>
      </c>
      <c r="F447" s="57" t="s">
        <v>102</v>
      </c>
      <c r="G447" s="343">
        <f t="shared" si="24"/>
        <v>2</v>
      </c>
      <c r="H447" s="344" t="s">
        <v>108</v>
      </c>
      <c r="I447" s="206">
        <f t="shared" si="25"/>
        <v>1</v>
      </c>
      <c r="J447" s="206" t="e">
        <f>+IF(#REF!="Issued",1,IF(#REF!="Not Issued",2,"Nil"))</f>
        <v>#REF!</v>
      </c>
      <c r="K447" s="206" t="s">
        <v>4351</v>
      </c>
      <c r="L447" s="345"/>
    </row>
    <row r="448" spans="1:12" ht="15" customHeight="1" x14ac:dyDescent="0.2">
      <c r="A448" s="341">
        <f t="shared" si="26"/>
        <v>7</v>
      </c>
      <c r="B448" s="538" t="s">
        <v>4540</v>
      </c>
      <c r="C448" s="534">
        <v>70405</v>
      </c>
      <c r="D448" s="535" t="s">
        <v>4541</v>
      </c>
      <c r="E448" s="342" t="s">
        <v>4542</v>
      </c>
      <c r="F448" s="57" t="s">
        <v>102</v>
      </c>
      <c r="G448" s="343">
        <f t="shared" si="24"/>
        <v>2</v>
      </c>
      <c r="H448" s="344" t="s">
        <v>108</v>
      </c>
      <c r="I448" s="206">
        <f t="shared" si="25"/>
        <v>1</v>
      </c>
      <c r="J448" s="206" t="e">
        <f>+IF(#REF!="Issued",1,IF(#REF!="Not Issued",2,"Nil"))</f>
        <v>#REF!</v>
      </c>
      <c r="K448" s="206" t="s">
        <v>4356</v>
      </c>
      <c r="L448" s="345"/>
    </row>
    <row r="449" spans="1:12" ht="15" customHeight="1" x14ac:dyDescent="0.2">
      <c r="A449" s="341">
        <f t="shared" si="26"/>
        <v>8</v>
      </c>
      <c r="B449" s="538" t="s">
        <v>4546</v>
      </c>
      <c r="C449" s="534">
        <v>70407</v>
      </c>
      <c r="D449" s="535" t="s">
        <v>4547</v>
      </c>
      <c r="E449" s="342" t="s">
        <v>4548</v>
      </c>
      <c r="F449" s="57" t="s">
        <v>102</v>
      </c>
      <c r="G449" s="343">
        <f t="shared" si="24"/>
        <v>2</v>
      </c>
      <c r="H449" s="344" t="s">
        <v>108</v>
      </c>
      <c r="I449" s="206">
        <f t="shared" si="25"/>
        <v>1</v>
      </c>
      <c r="J449" s="206" t="e">
        <f>+IF(#REF!="Issued",1,IF(#REF!="Not Issued",2,"Nil"))</f>
        <v>#REF!</v>
      </c>
      <c r="K449" s="206" t="s">
        <v>4359</v>
      </c>
      <c r="L449" s="345"/>
    </row>
    <row r="450" spans="1:12" ht="15" customHeight="1" x14ac:dyDescent="0.2">
      <c r="A450" s="341">
        <f t="shared" si="26"/>
        <v>9</v>
      </c>
      <c r="B450" s="538" t="s">
        <v>4549</v>
      </c>
      <c r="C450" s="534">
        <v>69941</v>
      </c>
      <c r="D450" s="535" t="s">
        <v>4550</v>
      </c>
      <c r="E450" s="342" t="s">
        <v>4551</v>
      </c>
      <c r="F450" s="57" t="s">
        <v>102</v>
      </c>
      <c r="G450" s="343">
        <f t="shared" si="24"/>
        <v>2</v>
      </c>
      <c r="H450" s="344" t="s">
        <v>108</v>
      </c>
      <c r="I450" s="206">
        <f t="shared" si="25"/>
        <v>1</v>
      </c>
      <c r="J450" s="206" t="e">
        <f>+IF(#REF!="Issued",1,IF(#REF!="Not Issued",2,"Nil"))</f>
        <v>#REF!</v>
      </c>
      <c r="K450" s="206" t="s">
        <v>4364</v>
      </c>
      <c r="L450" s="345"/>
    </row>
    <row r="451" spans="1:12" ht="15" customHeight="1" x14ac:dyDescent="0.2">
      <c r="A451" s="341">
        <f t="shared" si="26"/>
        <v>10</v>
      </c>
      <c r="B451" s="538" t="s">
        <v>4552</v>
      </c>
      <c r="C451" s="534">
        <v>69942</v>
      </c>
      <c r="D451" s="535" t="s">
        <v>4553</v>
      </c>
      <c r="E451" s="342" t="s">
        <v>4554</v>
      </c>
      <c r="F451" s="57" t="s">
        <v>102</v>
      </c>
      <c r="G451" s="343">
        <f t="shared" si="24"/>
        <v>2</v>
      </c>
      <c r="H451" s="344" t="s">
        <v>108</v>
      </c>
      <c r="I451" s="206">
        <f t="shared" si="25"/>
        <v>1</v>
      </c>
      <c r="J451" s="206" t="e">
        <f>+IF(#REF!="Issued",1,IF(#REF!="Not Issued",2,"Nil"))</f>
        <v>#REF!</v>
      </c>
      <c r="K451" s="206" t="s">
        <v>4379</v>
      </c>
      <c r="L451" s="345"/>
    </row>
    <row r="452" spans="1:12" ht="15" customHeight="1" x14ac:dyDescent="0.2">
      <c r="A452" s="341">
        <f t="shared" si="26"/>
        <v>11</v>
      </c>
      <c r="B452" s="538" t="s">
        <v>4555</v>
      </c>
      <c r="C452" s="534">
        <v>69943</v>
      </c>
      <c r="D452" s="535" t="s">
        <v>4556</v>
      </c>
      <c r="E452" s="342" t="s">
        <v>4557</v>
      </c>
      <c r="F452" s="57" t="s">
        <v>102</v>
      </c>
      <c r="G452" s="343">
        <f t="shared" si="24"/>
        <v>2</v>
      </c>
      <c r="H452" s="344" t="s">
        <v>108</v>
      </c>
      <c r="I452" s="206">
        <f t="shared" si="25"/>
        <v>1</v>
      </c>
      <c r="J452" s="206" t="e">
        <f>+IF(#REF!="Issued",1,IF(#REF!="Not Issued",2,"Nil"))</f>
        <v>#REF!</v>
      </c>
      <c r="K452" s="206" t="s">
        <v>4384</v>
      </c>
      <c r="L452" s="345"/>
    </row>
    <row r="453" spans="1:12" ht="15" customHeight="1" x14ac:dyDescent="0.2">
      <c r="A453" s="341">
        <f t="shared" si="26"/>
        <v>12</v>
      </c>
      <c r="B453" s="538" t="s">
        <v>4561</v>
      </c>
      <c r="C453" s="534">
        <v>69944</v>
      </c>
      <c r="D453" s="535" t="s">
        <v>4562</v>
      </c>
      <c r="E453" s="342" t="s">
        <v>459</v>
      </c>
      <c r="F453" s="57" t="s">
        <v>102</v>
      </c>
      <c r="G453" s="343">
        <f t="shared" si="24"/>
        <v>2</v>
      </c>
      <c r="H453" s="344" t="s">
        <v>108</v>
      </c>
      <c r="I453" s="206">
        <f t="shared" si="25"/>
        <v>1</v>
      </c>
      <c r="J453" s="206" t="e">
        <f>+IF(#REF!="Issued",1,IF(#REF!="Not Issued",2,"Nil"))</f>
        <v>#REF!</v>
      </c>
      <c r="K453" s="206" t="s">
        <v>4389</v>
      </c>
      <c r="L453" s="345"/>
    </row>
    <row r="454" spans="1:12" ht="15" customHeight="1" x14ac:dyDescent="0.2">
      <c r="A454" s="341">
        <f t="shared" si="26"/>
        <v>13</v>
      </c>
      <c r="B454" s="538" t="s">
        <v>4563</v>
      </c>
      <c r="C454" s="534">
        <v>69945</v>
      </c>
      <c r="D454" s="535" t="s">
        <v>4564</v>
      </c>
      <c r="E454" s="342" t="s">
        <v>4498</v>
      </c>
      <c r="F454" s="57" t="s">
        <v>102</v>
      </c>
      <c r="G454" s="343">
        <f t="shared" si="24"/>
        <v>2</v>
      </c>
      <c r="H454" s="344" t="s">
        <v>108</v>
      </c>
      <c r="I454" s="206">
        <f t="shared" si="25"/>
        <v>1</v>
      </c>
      <c r="J454" s="206" t="e">
        <f>+IF(#REF!="Issued",1,IF(#REF!="Not Issued",2,"Nil"))</f>
        <v>#REF!</v>
      </c>
      <c r="K454" s="206" t="s">
        <v>4394</v>
      </c>
      <c r="L454" s="345"/>
    </row>
    <row r="455" spans="1:12" ht="15" customHeight="1" x14ac:dyDescent="0.2">
      <c r="A455" s="341">
        <f t="shared" si="26"/>
        <v>14</v>
      </c>
      <c r="B455" s="538" t="s">
        <v>4568</v>
      </c>
      <c r="C455" s="534">
        <v>69947</v>
      </c>
      <c r="D455" s="535" t="s">
        <v>4569</v>
      </c>
      <c r="E455" s="342" t="s">
        <v>2410</v>
      </c>
      <c r="F455" s="57" t="s">
        <v>106</v>
      </c>
      <c r="G455" s="343">
        <f t="shared" si="24"/>
        <v>1</v>
      </c>
      <c r="H455" s="344" t="s">
        <v>108</v>
      </c>
      <c r="I455" s="206">
        <f t="shared" si="25"/>
        <v>1</v>
      </c>
      <c r="J455" s="206" t="e">
        <f>+IF(#REF!="Issued",1,IF(#REF!="Not Issued",2,"Nil"))</f>
        <v>#REF!</v>
      </c>
      <c r="K455" s="206" t="s">
        <v>4399</v>
      </c>
      <c r="L455" s="345"/>
    </row>
    <row r="456" spans="1:12" ht="15" customHeight="1" x14ac:dyDescent="0.2">
      <c r="A456" s="341">
        <f t="shared" si="26"/>
        <v>15</v>
      </c>
      <c r="B456" s="538" t="s">
        <v>4573</v>
      </c>
      <c r="C456" s="534">
        <v>69949</v>
      </c>
      <c r="D456" s="535" t="s">
        <v>4574</v>
      </c>
      <c r="E456" s="342" t="s">
        <v>2405</v>
      </c>
      <c r="F456" s="57" t="s">
        <v>102</v>
      </c>
      <c r="G456" s="343">
        <f t="shared" si="24"/>
        <v>2</v>
      </c>
      <c r="H456" s="344" t="s">
        <v>108</v>
      </c>
      <c r="I456" s="206">
        <f t="shared" si="25"/>
        <v>1</v>
      </c>
      <c r="J456" s="206" t="e">
        <f>+IF(#REF!="Issued",1,IF(#REF!="Not Issued",2,"Nil"))</f>
        <v>#REF!</v>
      </c>
      <c r="K456" s="206" t="s">
        <v>4403</v>
      </c>
      <c r="L456" s="345"/>
    </row>
    <row r="457" spans="1:12" ht="15" customHeight="1" x14ac:dyDescent="0.2">
      <c r="A457" s="341">
        <f t="shared" si="26"/>
        <v>16</v>
      </c>
      <c r="B457" s="538" t="s">
        <v>4580</v>
      </c>
      <c r="C457" s="534">
        <v>69950</v>
      </c>
      <c r="D457" s="535" t="s">
        <v>4581</v>
      </c>
      <c r="E457" s="342" t="s">
        <v>4582</v>
      </c>
      <c r="F457" s="57" t="s">
        <v>102</v>
      </c>
      <c r="G457" s="343">
        <f t="shared" si="24"/>
        <v>2</v>
      </c>
      <c r="H457" s="344" t="s">
        <v>108</v>
      </c>
      <c r="I457" s="206">
        <f t="shared" si="25"/>
        <v>1</v>
      </c>
      <c r="J457" s="206" t="e">
        <f>+IF(#REF!="Issued",1,IF(#REF!="Not Issued",2,"Nil"))</f>
        <v>#REF!</v>
      </c>
      <c r="K457" s="206" t="s">
        <v>4560</v>
      </c>
      <c r="L457" s="345"/>
    </row>
    <row r="458" spans="1:12" ht="15" customHeight="1" x14ac:dyDescent="0.2">
      <c r="A458" s="341">
        <f t="shared" si="26"/>
        <v>17</v>
      </c>
      <c r="B458" s="538" t="s">
        <v>4583</v>
      </c>
      <c r="C458" s="534">
        <v>69951</v>
      </c>
      <c r="D458" s="535" t="s">
        <v>4584</v>
      </c>
      <c r="E458" s="342" t="s">
        <v>4585</v>
      </c>
      <c r="F458" s="57" t="s">
        <v>102</v>
      </c>
      <c r="G458" s="343">
        <f t="shared" si="24"/>
        <v>2</v>
      </c>
      <c r="H458" s="344" t="s">
        <v>108</v>
      </c>
      <c r="I458" s="206">
        <f t="shared" si="25"/>
        <v>1</v>
      </c>
      <c r="J458" s="206" t="e">
        <f>+IF(#REF!="Issued",1,IF(#REF!="Not Issued",2,"Nil"))</f>
        <v>#REF!</v>
      </c>
      <c r="K458" s="206" t="s">
        <v>4408</v>
      </c>
      <c r="L458" s="345"/>
    </row>
    <row r="459" spans="1:12" ht="15" customHeight="1" x14ac:dyDescent="0.2">
      <c r="A459" s="341">
        <f t="shared" si="26"/>
        <v>18</v>
      </c>
      <c r="B459" s="538" t="s">
        <v>4586</v>
      </c>
      <c r="C459" s="534">
        <v>69952</v>
      </c>
      <c r="D459" s="535" t="s">
        <v>4587</v>
      </c>
      <c r="E459" s="342" t="s">
        <v>4588</v>
      </c>
      <c r="F459" s="57" t="s">
        <v>102</v>
      </c>
      <c r="G459" s="343">
        <f t="shared" si="24"/>
        <v>2</v>
      </c>
      <c r="H459" s="344" t="s">
        <v>108</v>
      </c>
      <c r="I459" s="206">
        <f t="shared" si="25"/>
        <v>1</v>
      </c>
      <c r="J459" s="206" t="e">
        <f>+IF(#REF!="Issued",1,IF(#REF!="Not Issued",2,"Nil"))</f>
        <v>#REF!</v>
      </c>
      <c r="K459" s="206" t="s">
        <v>4565</v>
      </c>
      <c r="L459" s="345"/>
    </row>
    <row r="460" spans="1:12" ht="15" customHeight="1" x14ac:dyDescent="0.2">
      <c r="A460" s="341">
        <f t="shared" si="26"/>
        <v>19</v>
      </c>
      <c r="B460" s="538" t="s">
        <v>4589</v>
      </c>
      <c r="C460" s="534">
        <v>69953</v>
      </c>
      <c r="D460" s="535" t="s">
        <v>4590</v>
      </c>
      <c r="E460" s="342" t="s">
        <v>4591</v>
      </c>
      <c r="F460" s="57" t="s">
        <v>102</v>
      </c>
      <c r="G460" s="343">
        <f t="shared" si="24"/>
        <v>2</v>
      </c>
      <c r="H460" s="344" t="s">
        <v>108</v>
      </c>
      <c r="I460" s="206">
        <f t="shared" si="25"/>
        <v>1</v>
      </c>
      <c r="J460" s="206" t="e">
        <f>+IF(#REF!="Issued",1,IF(#REF!="Not Issued",2,"Nil"))</f>
        <v>#REF!</v>
      </c>
      <c r="K460" s="206" t="s">
        <v>4413</v>
      </c>
      <c r="L460" s="345"/>
    </row>
    <row r="461" spans="1:12" ht="15" customHeight="1" x14ac:dyDescent="0.2">
      <c r="A461" s="341">
        <f t="shared" si="26"/>
        <v>20</v>
      </c>
      <c r="B461" s="538" t="s">
        <v>4592</v>
      </c>
      <c r="C461" s="534">
        <v>69954</v>
      </c>
      <c r="D461" s="535" t="s">
        <v>4593</v>
      </c>
      <c r="E461" s="342" t="s">
        <v>4594</v>
      </c>
      <c r="F461" s="57" t="s">
        <v>102</v>
      </c>
      <c r="G461" s="343">
        <f t="shared" si="24"/>
        <v>2</v>
      </c>
      <c r="H461" s="344" t="s">
        <v>108</v>
      </c>
      <c r="I461" s="206">
        <f t="shared" si="25"/>
        <v>1</v>
      </c>
      <c r="J461" s="206" t="e">
        <f>+IF(#REF!="Issued",1,IF(#REF!="Not Issued",2,"Nil"))</f>
        <v>#REF!</v>
      </c>
      <c r="K461" s="206" t="s">
        <v>4420</v>
      </c>
      <c r="L461" s="345"/>
    </row>
    <row r="462" spans="1:12" ht="15" customHeight="1" x14ac:dyDescent="0.2">
      <c r="A462" s="341">
        <f t="shared" si="26"/>
        <v>21</v>
      </c>
      <c r="B462" s="538" t="s">
        <v>4595</v>
      </c>
      <c r="C462" s="534">
        <v>70411</v>
      </c>
      <c r="D462" s="535" t="s">
        <v>4596</v>
      </c>
      <c r="E462" s="342" t="s">
        <v>4597</v>
      </c>
      <c r="F462" s="57" t="s">
        <v>102</v>
      </c>
      <c r="G462" s="343">
        <f t="shared" si="24"/>
        <v>2</v>
      </c>
      <c r="H462" s="344" t="s">
        <v>108</v>
      </c>
      <c r="I462" s="206">
        <f t="shared" si="25"/>
        <v>1</v>
      </c>
      <c r="J462" s="206" t="e">
        <f>+IF(#REF!="Issued",1,IF(#REF!="Not Issued",2,"Nil"))</f>
        <v>#REF!</v>
      </c>
      <c r="K462" s="206" t="s">
        <v>4425</v>
      </c>
      <c r="L462" s="345"/>
    </row>
    <row r="463" spans="1:12" ht="15" customHeight="1" x14ac:dyDescent="0.2">
      <c r="A463" s="341">
        <f t="shared" si="26"/>
        <v>22</v>
      </c>
      <c r="B463" s="538" t="s">
        <v>4598</v>
      </c>
      <c r="C463" s="534">
        <v>70408</v>
      </c>
      <c r="D463" s="535" t="s">
        <v>1607</v>
      </c>
      <c r="E463" s="342" t="s">
        <v>566</v>
      </c>
      <c r="F463" s="57" t="s">
        <v>106</v>
      </c>
      <c r="G463" s="343">
        <f t="shared" si="24"/>
        <v>1</v>
      </c>
      <c r="H463" s="344" t="s">
        <v>108</v>
      </c>
      <c r="I463" s="206">
        <f t="shared" si="25"/>
        <v>1</v>
      </c>
      <c r="J463" s="206" t="e">
        <f>+IF(#REF!="Issued",1,IF(#REF!="Not Issued",2,"Nil"))</f>
        <v>#REF!</v>
      </c>
      <c r="K463" s="206" t="s">
        <v>4575</v>
      </c>
      <c r="L463" s="345"/>
    </row>
    <row r="464" spans="1:12" ht="15" customHeight="1" x14ac:dyDescent="0.2">
      <c r="A464" s="341">
        <f t="shared" si="26"/>
        <v>23</v>
      </c>
      <c r="B464" s="538" t="s">
        <v>4602</v>
      </c>
      <c r="C464" s="534">
        <v>69955</v>
      </c>
      <c r="D464" s="535" t="s">
        <v>4603</v>
      </c>
      <c r="E464" s="342" t="s">
        <v>4604</v>
      </c>
      <c r="F464" s="57" t="s">
        <v>102</v>
      </c>
      <c r="G464" s="343">
        <f t="shared" si="24"/>
        <v>2</v>
      </c>
      <c r="H464" s="344" t="s">
        <v>108</v>
      </c>
      <c r="I464" s="206">
        <f t="shared" si="25"/>
        <v>1</v>
      </c>
      <c r="J464" s="206" t="e">
        <f>+IF(#REF!="Issued",1,IF(#REF!="Not Issued",2,"Nil"))</f>
        <v>#REF!</v>
      </c>
      <c r="K464" s="206" t="s">
        <v>4579</v>
      </c>
      <c r="L464" s="345"/>
    </row>
    <row r="465" spans="1:12" ht="15" customHeight="1" x14ac:dyDescent="0.2">
      <c r="A465" s="341">
        <f t="shared" si="26"/>
        <v>24</v>
      </c>
      <c r="B465" s="538" t="s">
        <v>4605</v>
      </c>
      <c r="C465" s="534">
        <v>69956</v>
      </c>
      <c r="D465" s="535" t="s">
        <v>4606</v>
      </c>
      <c r="E465" s="342" t="s">
        <v>4607</v>
      </c>
      <c r="F465" s="57" t="s">
        <v>102</v>
      </c>
      <c r="G465" s="343">
        <f t="shared" si="24"/>
        <v>2</v>
      </c>
      <c r="H465" s="344" t="s">
        <v>108</v>
      </c>
      <c r="I465" s="206">
        <f t="shared" si="25"/>
        <v>1</v>
      </c>
      <c r="J465" s="206" t="e">
        <f>+IF(#REF!="Issued",1,IF(#REF!="Not Issued",2,"Nil"))</f>
        <v>#REF!</v>
      </c>
      <c r="K465" s="206" t="s">
        <v>4430</v>
      </c>
      <c r="L465" s="345"/>
    </row>
    <row r="466" spans="1:12" ht="15" customHeight="1" x14ac:dyDescent="0.2">
      <c r="A466" s="341">
        <f t="shared" si="26"/>
        <v>25</v>
      </c>
      <c r="B466" s="538" t="s">
        <v>4611</v>
      </c>
      <c r="C466" s="534">
        <v>69957</v>
      </c>
      <c r="D466" s="535" t="s">
        <v>4612</v>
      </c>
      <c r="E466" s="342" t="s">
        <v>4613</v>
      </c>
      <c r="F466" s="57" t="s">
        <v>102</v>
      </c>
      <c r="G466" s="343">
        <f t="shared" si="24"/>
        <v>2</v>
      </c>
      <c r="H466" s="344" t="s">
        <v>108</v>
      </c>
      <c r="I466" s="206">
        <f t="shared" si="25"/>
        <v>1</v>
      </c>
      <c r="J466" s="206" t="e">
        <f>+IF(#REF!="Issued",1,IF(#REF!="Not Issued",2,"Nil"))</f>
        <v>#REF!</v>
      </c>
      <c r="K466" s="206" t="s">
        <v>4435</v>
      </c>
      <c r="L466" s="345"/>
    </row>
    <row r="467" spans="1:12" ht="15" customHeight="1" x14ac:dyDescent="0.2">
      <c r="A467" s="341">
        <f t="shared" si="26"/>
        <v>26</v>
      </c>
      <c r="B467" s="538" t="s">
        <v>4614</v>
      </c>
      <c r="C467" s="534">
        <v>70406</v>
      </c>
      <c r="D467" s="535" t="s">
        <v>4615</v>
      </c>
      <c r="E467" s="342" t="s">
        <v>4616</v>
      </c>
      <c r="F467" s="57" t="s">
        <v>102</v>
      </c>
      <c r="G467" s="343">
        <f t="shared" si="24"/>
        <v>2</v>
      </c>
      <c r="H467" s="344" t="s">
        <v>108</v>
      </c>
      <c r="I467" s="206">
        <f t="shared" si="25"/>
        <v>1</v>
      </c>
      <c r="J467" s="206" t="e">
        <f>+IF(#REF!="Issued",1,IF(#REF!="Not Issued",2,"Nil"))</f>
        <v>#REF!</v>
      </c>
      <c r="K467" s="206" t="s">
        <v>4440</v>
      </c>
      <c r="L467" s="345"/>
    </row>
    <row r="468" spans="1:12" ht="15" customHeight="1" x14ac:dyDescent="0.2">
      <c r="A468" s="341">
        <f t="shared" si="26"/>
        <v>27</v>
      </c>
      <c r="B468" s="538" t="s">
        <v>4520</v>
      </c>
      <c r="C468" s="534">
        <v>70409</v>
      </c>
      <c r="D468" s="535" t="s">
        <v>4521</v>
      </c>
      <c r="E468" s="342" t="s">
        <v>4522</v>
      </c>
      <c r="F468" s="57" t="s">
        <v>102</v>
      </c>
      <c r="G468" s="343">
        <f t="shared" si="24"/>
        <v>2</v>
      </c>
      <c r="H468" s="344" t="s">
        <v>17</v>
      </c>
      <c r="I468" s="206">
        <f t="shared" si="25"/>
        <v>5</v>
      </c>
      <c r="J468" s="206" t="e">
        <f>+IF(#REF!="Issued",1,IF(#REF!="Not Issued",2,"Nil"))</f>
        <v>#REF!</v>
      </c>
      <c r="K468" s="206" t="s">
        <v>4444</v>
      </c>
      <c r="L468" s="345"/>
    </row>
    <row r="469" spans="1:12" ht="15" customHeight="1" x14ac:dyDescent="0.2">
      <c r="A469" s="341">
        <f t="shared" si="26"/>
        <v>28</v>
      </c>
      <c r="B469" s="538" t="s">
        <v>4523</v>
      </c>
      <c r="C469" s="534">
        <v>69933</v>
      </c>
      <c r="D469" s="535" t="s">
        <v>4524</v>
      </c>
      <c r="E469" s="342" t="s">
        <v>2519</v>
      </c>
      <c r="F469" s="57" t="s">
        <v>102</v>
      </c>
      <c r="G469" s="343">
        <f t="shared" si="24"/>
        <v>2</v>
      </c>
      <c r="H469" s="344" t="s">
        <v>17</v>
      </c>
      <c r="I469" s="206">
        <f t="shared" si="25"/>
        <v>5</v>
      </c>
      <c r="J469" s="206" t="e">
        <f>+IF(#REF!="Issued",1,IF(#REF!="Not Issued",2,"Nil"))</f>
        <v>#REF!</v>
      </c>
      <c r="K469" s="206" t="s">
        <v>4450</v>
      </c>
      <c r="L469" s="345"/>
    </row>
    <row r="470" spans="1:12" ht="15" customHeight="1" x14ac:dyDescent="0.2">
      <c r="A470" s="341">
        <f t="shared" si="26"/>
        <v>29</v>
      </c>
      <c r="B470" s="538" t="s">
        <v>4537</v>
      </c>
      <c r="C470" s="534">
        <v>69939</v>
      </c>
      <c r="D470" s="535" t="s">
        <v>4538</v>
      </c>
      <c r="E470" s="342" t="s">
        <v>4539</v>
      </c>
      <c r="F470" s="57" t="s">
        <v>102</v>
      </c>
      <c r="G470" s="343">
        <f t="shared" si="24"/>
        <v>2</v>
      </c>
      <c r="H470" s="344" t="s">
        <v>17</v>
      </c>
      <c r="I470" s="206">
        <f t="shared" si="25"/>
        <v>5</v>
      </c>
      <c r="J470" s="206" t="e">
        <f>+IF(#REF!="Issued",1,IF(#REF!="Not Issued",2,"Nil"))</f>
        <v>#REF!</v>
      </c>
      <c r="K470" s="206" t="s">
        <v>4454</v>
      </c>
      <c r="L470" s="345"/>
    </row>
    <row r="471" spans="1:12" ht="15" customHeight="1" x14ac:dyDescent="0.2">
      <c r="A471" s="341">
        <f t="shared" si="26"/>
        <v>30</v>
      </c>
      <c r="B471" s="538" t="s">
        <v>4543</v>
      </c>
      <c r="C471" s="534">
        <v>69940</v>
      </c>
      <c r="D471" s="535" t="s">
        <v>4544</v>
      </c>
      <c r="E471" s="342" t="s">
        <v>4545</v>
      </c>
      <c r="F471" s="57" t="s">
        <v>102</v>
      </c>
      <c r="G471" s="343">
        <f t="shared" si="24"/>
        <v>2</v>
      </c>
      <c r="H471" s="344" t="s">
        <v>17</v>
      </c>
      <c r="I471" s="206">
        <f t="shared" si="25"/>
        <v>5</v>
      </c>
      <c r="J471" s="206" t="e">
        <f>+IF(#REF!="Issued",1,IF(#REF!="Not Issued",2,"Nil"))</f>
        <v>#REF!</v>
      </c>
      <c r="K471" s="206" t="s">
        <v>4458</v>
      </c>
      <c r="L471" s="345"/>
    </row>
    <row r="472" spans="1:12" ht="15" customHeight="1" x14ac:dyDescent="0.2">
      <c r="A472" s="341">
        <f t="shared" si="26"/>
        <v>31</v>
      </c>
      <c r="B472" s="538" t="s">
        <v>4558</v>
      </c>
      <c r="C472" s="534">
        <v>70410</v>
      </c>
      <c r="D472" s="535" t="s">
        <v>4559</v>
      </c>
      <c r="E472" s="342" t="s">
        <v>1436</v>
      </c>
      <c r="F472" s="57" t="s">
        <v>106</v>
      </c>
      <c r="G472" s="343">
        <f t="shared" si="24"/>
        <v>1</v>
      </c>
      <c r="H472" s="344" t="s">
        <v>17</v>
      </c>
      <c r="I472" s="206">
        <f t="shared" si="25"/>
        <v>5</v>
      </c>
      <c r="J472" s="206" t="e">
        <f>+IF(#REF!="Issued",1,IF(#REF!="Not Issued",2,"Nil"))</f>
        <v>#REF!</v>
      </c>
      <c r="K472" s="206" t="s">
        <v>4462</v>
      </c>
      <c r="L472" s="345"/>
    </row>
    <row r="473" spans="1:12" ht="15" customHeight="1" x14ac:dyDescent="0.2">
      <c r="A473" s="341">
        <f t="shared" si="26"/>
        <v>32</v>
      </c>
      <c r="B473" s="538" t="s">
        <v>4566</v>
      </c>
      <c r="C473" s="534">
        <v>69946</v>
      </c>
      <c r="D473" s="535" t="s">
        <v>4567</v>
      </c>
      <c r="E473" s="342" t="s">
        <v>1720</v>
      </c>
      <c r="F473" s="57" t="s">
        <v>102</v>
      </c>
      <c r="G473" s="343">
        <f t="shared" si="24"/>
        <v>2</v>
      </c>
      <c r="H473" s="344" t="s">
        <v>17</v>
      </c>
      <c r="I473" s="206">
        <f t="shared" si="25"/>
        <v>5</v>
      </c>
      <c r="J473" s="206" t="e">
        <f>+IF(#REF!="Issued",1,IF(#REF!="Not Issued",2,"Nil"))</f>
        <v>#REF!</v>
      </c>
      <c r="K473" s="206" t="s">
        <v>4465</v>
      </c>
      <c r="L473" s="345"/>
    </row>
    <row r="474" spans="1:12" ht="15" customHeight="1" x14ac:dyDescent="0.2">
      <c r="A474" s="341">
        <f t="shared" si="26"/>
        <v>33</v>
      </c>
      <c r="B474" s="538" t="s">
        <v>4570</v>
      </c>
      <c r="C474" s="534">
        <v>69948</v>
      </c>
      <c r="D474" s="535" t="s">
        <v>4571</v>
      </c>
      <c r="E474" s="342" t="s">
        <v>4572</v>
      </c>
      <c r="F474" s="57" t="s">
        <v>102</v>
      </c>
      <c r="G474" s="343">
        <f t="shared" si="24"/>
        <v>2</v>
      </c>
      <c r="H474" s="344" t="s">
        <v>17</v>
      </c>
      <c r="I474" s="206">
        <f t="shared" si="25"/>
        <v>5</v>
      </c>
      <c r="J474" s="206" t="e">
        <f>+IF(#REF!="Issued",1,IF(#REF!="Not Issued",2,"Nil"))</f>
        <v>#REF!</v>
      </c>
      <c r="K474" s="206" t="s">
        <v>4472</v>
      </c>
      <c r="L474" s="345"/>
    </row>
    <row r="475" spans="1:12" ht="15" customHeight="1" x14ac:dyDescent="0.2">
      <c r="A475" s="341">
        <f t="shared" si="26"/>
        <v>34</v>
      </c>
      <c r="B475" s="538" t="s">
        <v>4576</v>
      </c>
      <c r="C475" s="534">
        <v>70412</v>
      </c>
      <c r="D475" s="535" t="s">
        <v>4577</v>
      </c>
      <c r="E475" s="342" t="s">
        <v>4578</v>
      </c>
      <c r="F475" s="57" t="s">
        <v>102</v>
      </c>
      <c r="G475" s="343">
        <f t="shared" si="24"/>
        <v>2</v>
      </c>
      <c r="H475" s="344" t="s">
        <v>17</v>
      </c>
      <c r="I475" s="206">
        <f t="shared" si="25"/>
        <v>5</v>
      </c>
      <c r="J475" s="206" t="e">
        <f>+IF(#REF!="Issued",1,IF(#REF!="Not Issued",2,"Nil"))</f>
        <v>#REF!</v>
      </c>
      <c r="K475" s="206" t="s">
        <v>4475</v>
      </c>
      <c r="L475" s="345"/>
    </row>
    <row r="476" spans="1:12" ht="15" customHeight="1" x14ac:dyDescent="0.2">
      <c r="A476" s="341">
        <f t="shared" si="26"/>
        <v>35</v>
      </c>
      <c r="B476" s="538" t="s">
        <v>4599</v>
      </c>
      <c r="C476" s="534">
        <v>70413</v>
      </c>
      <c r="D476" s="535" t="s">
        <v>4600</v>
      </c>
      <c r="E476" s="342" t="s">
        <v>4601</v>
      </c>
      <c r="F476" s="57" t="s">
        <v>102</v>
      </c>
      <c r="G476" s="343">
        <f t="shared" si="24"/>
        <v>2</v>
      </c>
      <c r="H476" s="344" t="s">
        <v>17</v>
      </c>
      <c r="I476" s="206">
        <f t="shared" si="25"/>
        <v>5</v>
      </c>
      <c r="J476" s="206" t="e">
        <f>+IF(#REF!="Issued",1,IF(#REF!="Not Issued",2,"Nil"))</f>
        <v>#REF!</v>
      </c>
      <c r="K476" s="206" t="s">
        <v>4477</v>
      </c>
      <c r="L476" s="345"/>
    </row>
    <row r="477" spans="1:12" ht="15" customHeight="1" x14ac:dyDescent="0.2">
      <c r="A477" s="341">
        <f t="shared" si="26"/>
        <v>36</v>
      </c>
      <c r="B477" s="538" t="s">
        <v>4608</v>
      </c>
      <c r="C477" s="534">
        <v>70741</v>
      </c>
      <c r="D477" s="535" t="s">
        <v>4609</v>
      </c>
      <c r="E477" s="342" t="s">
        <v>4610</v>
      </c>
      <c r="F477" s="57" t="s">
        <v>102</v>
      </c>
      <c r="G477" s="343">
        <f t="shared" si="24"/>
        <v>2</v>
      </c>
      <c r="H477" s="344" t="s">
        <v>17</v>
      </c>
      <c r="I477" s="206">
        <f t="shared" si="25"/>
        <v>5</v>
      </c>
      <c r="J477" s="206" t="e">
        <f>+IF(#REF!="Issued",1,IF(#REF!="Not Issued",2,"Nil"))</f>
        <v>#REF!</v>
      </c>
      <c r="K477" s="206" t="s">
        <v>4480</v>
      </c>
      <c r="L477" s="345"/>
    </row>
    <row r="480" spans="1:12" ht="16.5" thickBot="1" x14ac:dyDescent="0.3">
      <c r="A480" s="352" t="s">
        <v>4617</v>
      </c>
      <c r="B480" s="236"/>
      <c r="C480" s="353"/>
      <c r="D480" s="387"/>
      <c r="E480" s="388"/>
      <c r="F480" s="388"/>
      <c r="G480" s="388"/>
      <c r="H480" s="388"/>
      <c r="I480" s="388"/>
    </row>
    <row r="481" spans="1:12" x14ac:dyDescent="0.25">
      <c r="A481" s="356" t="s">
        <v>107</v>
      </c>
      <c r="B481" s="222">
        <f>+COUNTIF(G442:G477,1)</f>
        <v>3</v>
      </c>
      <c r="C481" s="357"/>
      <c r="D481" s="224" t="s">
        <v>108</v>
      </c>
      <c r="E481" s="225"/>
      <c r="F481" s="222"/>
      <c r="G481" s="222"/>
      <c r="H481" s="222">
        <f>+COUNTIF(I442:I477,1)</f>
        <v>26</v>
      </c>
      <c r="I481" s="358"/>
    </row>
    <row r="482" spans="1:12" x14ac:dyDescent="0.25">
      <c r="A482" s="360" t="s">
        <v>111</v>
      </c>
      <c r="B482" s="236">
        <f>+COUNTIF(G442:G477,2)</f>
        <v>33</v>
      </c>
      <c r="C482" s="353"/>
      <c r="D482" s="361" t="s">
        <v>17</v>
      </c>
      <c r="E482" s="364"/>
      <c r="F482" s="236"/>
      <c r="G482" s="355"/>
      <c r="H482" s="236">
        <f>+COUNTIF(I442:I477,5)</f>
        <v>10</v>
      </c>
      <c r="I482" s="355"/>
    </row>
    <row r="483" spans="1:12" ht="16.5" thickBot="1" x14ac:dyDescent="0.3">
      <c r="A483" s="366" t="s">
        <v>0</v>
      </c>
      <c r="B483" s="254">
        <f>SUM(B481:B482)</f>
        <v>36</v>
      </c>
      <c r="C483" s="367"/>
      <c r="D483" s="248" t="s">
        <v>0</v>
      </c>
      <c r="E483" s="309"/>
      <c r="F483" s="254"/>
      <c r="G483" s="368"/>
      <c r="H483" s="283">
        <f>SUM(H481:H482)</f>
        <v>36</v>
      </c>
      <c r="I483" s="368"/>
    </row>
    <row r="487" spans="1:12" ht="20.25" thickBot="1" x14ac:dyDescent="0.45">
      <c r="A487" s="666" t="s">
        <v>7056</v>
      </c>
      <c r="B487" s="666"/>
      <c r="C487" s="666"/>
      <c r="D487" s="666"/>
      <c r="E487" s="666"/>
      <c r="F487" s="666"/>
      <c r="G487" s="666"/>
      <c r="H487" s="666"/>
      <c r="I487" s="666"/>
      <c r="J487" s="666"/>
      <c r="K487" s="666"/>
      <c r="L487" s="666"/>
    </row>
    <row r="488" spans="1:12" ht="32.25" thickBot="1" x14ac:dyDescent="0.25">
      <c r="A488" s="371" t="s">
        <v>79</v>
      </c>
      <c r="B488" s="372" t="s">
        <v>80</v>
      </c>
      <c r="C488" s="373" t="s">
        <v>81</v>
      </c>
      <c r="D488" s="374" t="s">
        <v>82</v>
      </c>
      <c r="E488" s="375" t="s">
        <v>83</v>
      </c>
      <c r="F488" s="376" t="s">
        <v>274</v>
      </c>
      <c r="G488" s="376"/>
      <c r="H488" s="377" t="s">
        <v>275</v>
      </c>
      <c r="I488" s="377"/>
      <c r="J488" s="378" t="s">
        <v>89</v>
      </c>
      <c r="K488" s="379"/>
      <c r="L488" s="380" t="s">
        <v>92</v>
      </c>
    </row>
    <row r="489" spans="1:12" ht="14.25" customHeight="1" x14ac:dyDescent="0.2">
      <c r="A489" s="341">
        <v>1</v>
      </c>
      <c r="B489" s="538" t="s">
        <v>4618</v>
      </c>
      <c r="C489" s="534">
        <v>69892</v>
      </c>
      <c r="D489" s="535" t="s">
        <v>4619</v>
      </c>
      <c r="E489" s="342" t="s">
        <v>4620</v>
      </c>
      <c r="F489" s="57" t="s">
        <v>102</v>
      </c>
      <c r="G489" s="343">
        <f t="shared" ref="G489:G511" si="27">+IF(F489="M",1,IF(F489="f",2,IF(F489="Civ",3,"Error")))</f>
        <v>2</v>
      </c>
      <c r="H489" s="344" t="s">
        <v>108</v>
      </c>
      <c r="I489" s="206">
        <f t="shared" ref="I489:I494" si="28">+IF(H489="Incomplete",5,IF(H489="Complete",1,IF(H489="Incomplete",2,IF(H489="Left",3,IF(H489="Dropped",4,"Error")))))</f>
        <v>1</v>
      </c>
      <c r="J489" s="206" t="e">
        <f>+IF(#REF!="Issued",1,IF(#REF!="Not Issued",2,"Nil"))</f>
        <v>#REF!</v>
      </c>
      <c r="K489" s="206" t="s">
        <v>4322</v>
      </c>
      <c r="L489" s="345"/>
    </row>
    <row r="490" spans="1:12" ht="14.25" customHeight="1" x14ac:dyDescent="0.2">
      <c r="A490" s="341">
        <v>2</v>
      </c>
      <c r="B490" s="538" t="s">
        <v>4624</v>
      </c>
      <c r="C490" s="534">
        <v>69894</v>
      </c>
      <c r="D490" s="535" t="s">
        <v>4625</v>
      </c>
      <c r="E490" s="342" t="s">
        <v>4626</v>
      </c>
      <c r="F490" s="57" t="s">
        <v>102</v>
      </c>
      <c r="G490" s="343">
        <f t="shared" si="27"/>
        <v>2</v>
      </c>
      <c r="H490" s="344" t="s">
        <v>108</v>
      </c>
      <c r="I490" s="206">
        <f t="shared" si="28"/>
        <v>1</v>
      </c>
      <c r="J490" s="206" t="e">
        <f>+IF(#REF!="Issued",1,IF(#REF!="Not Issued",2,"Nil"))</f>
        <v>#REF!</v>
      </c>
      <c r="K490" s="206" t="s">
        <v>4327</v>
      </c>
      <c r="L490" s="345"/>
    </row>
    <row r="491" spans="1:12" ht="14.25" customHeight="1" x14ac:dyDescent="0.2">
      <c r="A491" s="341">
        <f>+A490+1</f>
        <v>3</v>
      </c>
      <c r="B491" s="538" t="s">
        <v>4633</v>
      </c>
      <c r="C491" s="534">
        <v>69896</v>
      </c>
      <c r="D491" s="535" t="s">
        <v>4634</v>
      </c>
      <c r="E491" s="342" t="s">
        <v>4635</v>
      </c>
      <c r="F491" s="57" t="s">
        <v>102</v>
      </c>
      <c r="G491" s="343">
        <f t="shared" si="27"/>
        <v>2</v>
      </c>
      <c r="H491" s="344" t="s">
        <v>108</v>
      </c>
      <c r="I491" s="206">
        <f t="shared" si="28"/>
        <v>1</v>
      </c>
      <c r="J491" s="206" t="e">
        <f>+IF(#REF!="Issued",1,IF(#REF!="Not Issued",2,"Nil"))</f>
        <v>#REF!</v>
      </c>
      <c r="K491" s="206" t="s">
        <v>4332</v>
      </c>
      <c r="L491" s="345"/>
    </row>
    <row r="492" spans="1:12" ht="14.25" customHeight="1" x14ac:dyDescent="0.2">
      <c r="A492" s="341">
        <f t="shared" ref="A492:A511" si="29">+A491+1</f>
        <v>4</v>
      </c>
      <c r="B492" s="538" t="s">
        <v>4642</v>
      </c>
      <c r="C492" s="534">
        <v>69899</v>
      </c>
      <c r="D492" s="535" t="s">
        <v>4643</v>
      </c>
      <c r="E492" s="342" t="s">
        <v>4644</v>
      </c>
      <c r="F492" s="57" t="s">
        <v>102</v>
      </c>
      <c r="G492" s="343">
        <f t="shared" si="27"/>
        <v>2</v>
      </c>
      <c r="H492" s="344" t="s">
        <v>108</v>
      </c>
      <c r="I492" s="206">
        <f t="shared" si="28"/>
        <v>1</v>
      </c>
      <c r="J492" s="206" t="e">
        <f>+IF(#REF!="Issued",1,IF(#REF!="Not Issued",2,"Nil"))</f>
        <v>#REF!</v>
      </c>
      <c r="K492" s="206" t="s">
        <v>4336</v>
      </c>
      <c r="L492" s="345"/>
    </row>
    <row r="493" spans="1:12" ht="14.25" customHeight="1" x14ac:dyDescent="0.2">
      <c r="A493" s="341">
        <f t="shared" si="29"/>
        <v>5</v>
      </c>
      <c r="B493" s="538" t="s">
        <v>4648</v>
      </c>
      <c r="C493" s="534">
        <v>69901</v>
      </c>
      <c r="D493" s="535" t="s">
        <v>4649</v>
      </c>
      <c r="E493" s="342" t="s">
        <v>4650</v>
      </c>
      <c r="F493" s="57" t="s">
        <v>102</v>
      </c>
      <c r="G493" s="343">
        <f t="shared" si="27"/>
        <v>2</v>
      </c>
      <c r="H493" s="344" t="s">
        <v>108</v>
      </c>
      <c r="I493" s="206">
        <f t="shared" si="28"/>
        <v>1</v>
      </c>
      <c r="J493" s="206" t="e">
        <f>+IF(#REF!="Issued",1,IF(#REF!="Not Issued",2,"Nil"))</f>
        <v>#REF!</v>
      </c>
      <c r="K493" s="206" t="s">
        <v>4342</v>
      </c>
      <c r="L493" s="345"/>
    </row>
    <row r="494" spans="1:12" ht="14.25" customHeight="1" x14ac:dyDescent="0.2">
      <c r="A494" s="341">
        <f t="shared" si="29"/>
        <v>6</v>
      </c>
      <c r="B494" s="538" t="s">
        <v>4651</v>
      </c>
      <c r="C494" s="534">
        <v>71268</v>
      </c>
      <c r="D494" s="535" t="s">
        <v>4655</v>
      </c>
      <c r="E494" s="342" t="s">
        <v>2333</v>
      </c>
      <c r="F494" s="57" t="s">
        <v>106</v>
      </c>
      <c r="G494" s="343">
        <f t="shared" si="27"/>
        <v>1</v>
      </c>
      <c r="H494" s="344" t="s">
        <v>108</v>
      </c>
      <c r="I494" s="206">
        <f t="shared" si="28"/>
        <v>1</v>
      </c>
      <c r="J494" s="206" t="e">
        <f>+IF(#REF!="Issued",1,IF(#REF!="Not Issued",2,"Nil"))</f>
        <v>#REF!</v>
      </c>
      <c r="K494" s="206" t="s">
        <v>4346</v>
      </c>
      <c r="L494" s="345"/>
    </row>
    <row r="495" spans="1:12" ht="14.25" customHeight="1" x14ac:dyDescent="0.2">
      <c r="A495" s="341">
        <f t="shared" si="29"/>
        <v>7</v>
      </c>
      <c r="B495" s="538" t="s">
        <v>4657</v>
      </c>
      <c r="C495" s="534">
        <v>69902</v>
      </c>
      <c r="D495" s="535" t="s">
        <v>4658</v>
      </c>
      <c r="E495" s="342" t="s">
        <v>778</v>
      </c>
      <c r="F495" s="57" t="s">
        <v>102</v>
      </c>
      <c r="G495" s="343">
        <f t="shared" si="27"/>
        <v>2</v>
      </c>
      <c r="H495" s="344" t="s">
        <v>108</v>
      </c>
      <c r="I495" s="206">
        <f>+IF(H495="Incomplete",5,IF(H495="Complete",1,IF(H495="Incomplete",2,IF(H495="Left",3,IF(H495="Dropped",4,"Error")))))</f>
        <v>1</v>
      </c>
      <c r="J495" s="206" t="e">
        <f>+IF(#REF!="Issued",1,IF(#REF!="Not Issued",2,"Nil"))</f>
        <v>#REF!</v>
      </c>
      <c r="K495" s="206" t="s">
        <v>4359</v>
      </c>
      <c r="L495" s="345"/>
    </row>
    <row r="496" spans="1:12" ht="14.25" customHeight="1" x14ac:dyDescent="0.2">
      <c r="A496" s="341">
        <f t="shared" si="29"/>
        <v>8</v>
      </c>
      <c r="B496" s="538" t="s">
        <v>4660</v>
      </c>
      <c r="C496" s="534">
        <v>70765</v>
      </c>
      <c r="D496" s="535" t="s">
        <v>4661</v>
      </c>
      <c r="E496" s="342" t="s">
        <v>4662</v>
      </c>
      <c r="F496" s="57" t="s">
        <v>106</v>
      </c>
      <c r="G496" s="343">
        <f t="shared" si="27"/>
        <v>1</v>
      </c>
      <c r="H496" s="344" t="s">
        <v>108</v>
      </c>
      <c r="I496" s="206">
        <f t="shared" ref="I496:I511" si="30">+IF(H496="Incomplete",5,IF(H496="Complete",1,IF(H496="Incomplete",2,IF(H496="Left",3,IF(H496="Dropped",4,"Error")))))</f>
        <v>1</v>
      </c>
      <c r="J496" s="206" t="e">
        <f>+IF(#REF!="Issued",1,IF(#REF!="Not Issued",2,"Nil"))</f>
        <v>#REF!</v>
      </c>
      <c r="K496" s="206" t="s">
        <v>4368</v>
      </c>
      <c r="L496" s="345"/>
    </row>
    <row r="497" spans="1:12" ht="14.25" customHeight="1" x14ac:dyDescent="0.2">
      <c r="A497" s="341">
        <f t="shared" si="29"/>
        <v>9</v>
      </c>
      <c r="B497" s="538" t="s">
        <v>4664</v>
      </c>
      <c r="C497" s="534">
        <v>69903</v>
      </c>
      <c r="D497" s="535" t="s">
        <v>4665</v>
      </c>
      <c r="E497" s="342" t="s">
        <v>4666</v>
      </c>
      <c r="F497" s="57" t="s">
        <v>102</v>
      </c>
      <c r="G497" s="343">
        <f t="shared" si="27"/>
        <v>2</v>
      </c>
      <c r="H497" s="344" t="s">
        <v>108</v>
      </c>
      <c r="I497" s="206">
        <f t="shared" si="30"/>
        <v>1</v>
      </c>
      <c r="J497" s="206" t="e">
        <f>+IF(#REF!="Issued",1,IF(#REF!="Not Issued",2,"Nil"))</f>
        <v>#REF!</v>
      </c>
      <c r="K497" s="206" t="s">
        <v>4373</v>
      </c>
      <c r="L497" s="345"/>
    </row>
    <row r="498" spans="1:12" ht="14.25" customHeight="1" x14ac:dyDescent="0.2">
      <c r="A498" s="341">
        <f t="shared" si="29"/>
        <v>10</v>
      </c>
      <c r="B498" s="538" t="s">
        <v>4676</v>
      </c>
      <c r="C498" s="534">
        <v>69906</v>
      </c>
      <c r="D498" s="535" t="s">
        <v>4677</v>
      </c>
      <c r="E498" s="342" t="s">
        <v>1152</v>
      </c>
      <c r="F498" s="57" t="s">
        <v>102</v>
      </c>
      <c r="G498" s="343">
        <f t="shared" si="27"/>
        <v>2</v>
      </c>
      <c r="H498" s="344" t="s">
        <v>108</v>
      </c>
      <c r="I498" s="206">
        <f t="shared" si="30"/>
        <v>1</v>
      </c>
      <c r="J498" s="206" t="e">
        <f>+IF(#REF!="Issued",1,IF(#REF!="Not Issued",2,"Nil"))</f>
        <v>#REF!</v>
      </c>
      <c r="K498" s="206" t="s">
        <v>4379</v>
      </c>
      <c r="L498" s="345"/>
    </row>
    <row r="499" spans="1:12" ht="14.25" customHeight="1" x14ac:dyDescent="0.2">
      <c r="A499" s="341">
        <f t="shared" si="29"/>
        <v>11</v>
      </c>
      <c r="B499" s="538" t="s">
        <v>4679</v>
      </c>
      <c r="C499" s="534">
        <v>69907</v>
      </c>
      <c r="D499" s="535" t="s">
        <v>4680</v>
      </c>
      <c r="E499" s="342" t="s">
        <v>4681</v>
      </c>
      <c r="F499" s="57" t="s">
        <v>106</v>
      </c>
      <c r="G499" s="343">
        <f t="shared" si="27"/>
        <v>1</v>
      </c>
      <c r="H499" s="344" t="s">
        <v>108</v>
      </c>
      <c r="I499" s="206">
        <f t="shared" si="30"/>
        <v>1</v>
      </c>
      <c r="J499" s="206" t="e">
        <f>+IF(#REF!="Issued",1,IF(#REF!="Not Issued",2,"Nil"))</f>
        <v>#REF!</v>
      </c>
      <c r="K499" s="206" t="s">
        <v>4384</v>
      </c>
      <c r="L499" s="345"/>
    </row>
    <row r="500" spans="1:12" ht="14.25" customHeight="1" x14ac:dyDescent="0.2">
      <c r="A500" s="341">
        <f t="shared" si="29"/>
        <v>12</v>
      </c>
      <c r="B500" s="543" t="s">
        <v>4621</v>
      </c>
      <c r="C500" s="534">
        <v>54032</v>
      </c>
      <c r="D500" s="535" t="s">
        <v>4622</v>
      </c>
      <c r="E500" s="342" t="s">
        <v>4623</v>
      </c>
      <c r="F500" s="57" t="s">
        <v>106</v>
      </c>
      <c r="G500" s="343">
        <f t="shared" si="27"/>
        <v>1</v>
      </c>
      <c r="H500" s="344" t="s">
        <v>17</v>
      </c>
      <c r="I500" s="206">
        <f t="shared" si="30"/>
        <v>5</v>
      </c>
      <c r="J500" s="206" t="e">
        <f>+IF(#REF!="Issued",1,IF(#REF!="Not Issued",2,"Nil"))</f>
        <v>#REF!</v>
      </c>
      <c r="K500" s="206" t="s">
        <v>4654</v>
      </c>
      <c r="L500" s="345"/>
    </row>
    <row r="501" spans="1:12" ht="14.25" customHeight="1" x14ac:dyDescent="0.2">
      <c r="A501" s="341">
        <f t="shared" si="29"/>
        <v>13</v>
      </c>
      <c r="B501" s="543" t="s">
        <v>4627</v>
      </c>
      <c r="C501" s="534">
        <v>69895</v>
      </c>
      <c r="D501" s="535" t="s">
        <v>4628</v>
      </c>
      <c r="E501" s="342" t="s">
        <v>4629</v>
      </c>
      <c r="F501" s="57" t="s">
        <v>106</v>
      </c>
      <c r="G501" s="343">
        <f t="shared" si="27"/>
        <v>1</v>
      </c>
      <c r="H501" s="344" t="s">
        <v>17</v>
      </c>
      <c r="I501" s="206">
        <f t="shared" si="30"/>
        <v>5</v>
      </c>
      <c r="J501" s="206" t="e">
        <f>+IF(#REF!="Issued",1,IF(#REF!="Not Issued",2,"Nil"))</f>
        <v>#REF!</v>
      </c>
      <c r="K501" s="206" t="s">
        <v>4656</v>
      </c>
      <c r="L501" s="345"/>
    </row>
    <row r="502" spans="1:12" ht="14.25" customHeight="1" x14ac:dyDescent="0.2">
      <c r="A502" s="341">
        <f t="shared" si="29"/>
        <v>14</v>
      </c>
      <c r="B502" s="543" t="s">
        <v>4630</v>
      </c>
      <c r="C502" s="534">
        <v>70474</v>
      </c>
      <c r="D502" s="535" t="s">
        <v>4631</v>
      </c>
      <c r="E502" s="342" t="s">
        <v>4632</v>
      </c>
      <c r="F502" s="57" t="s">
        <v>106</v>
      </c>
      <c r="G502" s="343">
        <f t="shared" si="27"/>
        <v>1</v>
      </c>
      <c r="H502" s="344" t="s">
        <v>17</v>
      </c>
      <c r="I502" s="206">
        <f t="shared" si="30"/>
        <v>5</v>
      </c>
      <c r="J502" s="206" t="e">
        <f>+IF(#REF!="Issued",1,IF(#REF!="Not Issued",2,"Nil"))</f>
        <v>#REF!</v>
      </c>
      <c r="K502" s="206" t="s">
        <v>4659</v>
      </c>
      <c r="L502" s="345"/>
    </row>
    <row r="503" spans="1:12" ht="14.25" customHeight="1" x14ac:dyDescent="0.2">
      <c r="A503" s="341">
        <f t="shared" si="29"/>
        <v>15</v>
      </c>
      <c r="B503" s="538" t="s">
        <v>4636</v>
      </c>
      <c r="C503" s="534">
        <v>69897</v>
      </c>
      <c r="D503" s="535" t="s">
        <v>4637</v>
      </c>
      <c r="E503" s="342" t="s">
        <v>4638</v>
      </c>
      <c r="F503" s="57" t="s">
        <v>102</v>
      </c>
      <c r="G503" s="343">
        <f t="shared" si="27"/>
        <v>2</v>
      </c>
      <c r="H503" s="344" t="s">
        <v>17</v>
      </c>
      <c r="I503" s="206">
        <f t="shared" si="30"/>
        <v>5</v>
      </c>
      <c r="J503" s="206" t="e">
        <f>+IF(#REF!="Issued",1,IF(#REF!="Not Issued",2,"Nil"))</f>
        <v>#REF!</v>
      </c>
      <c r="K503" s="206" t="s">
        <v>4663</v>
      </c>
      <c r="L503" s="345"/>
    </row>
    <row r="504" spans="1:12" ht="14.25" customHeight="1" x14ac:dyDescent="0.2">
      <c r="A504" s="341">
        <f t="shared" si="29"/>
        <v>16</v>
      </c>
      <c r="B504" s="538" t="s">
        <v>4639</v>
      </c>
      <c r="C504" s="534">
        <v>69898</v>
      </c>
      <c r="D504" s="535" t="s">
        <v>4640</v>
      </c>
      <c r="E504" s="342" t="s">
        <v>4641</v>
      </c>
      <c r="F504" s="57" t="s">
        <v>102</v>
      </c>
      <c r="G504" s="343">
        <f t="shared" si="27"/>
        <v>2</v>
      </c>
      <c r="H504" s="344" t="s">
        <v>17</v>
      </c>
      <c r="I504" s="206">
        <f t="shared" si="30"/>
        <v>5</v>
      </c>
      <c r="J504" s="206" t="e">
        <f>+IF(#REF!="Issued",1,IF(#REF!="Not Issued",2,"Nil"))</f>
        <v>#REF!</v>
      </c>
      <c r="K504" s="206" t="s">
        <v>4667</v>
      </c>
      <c r="L504" s="345"/>
    </row>
    <row r="505" spans="1:12" ht="14.25" customHeight="1" x14ac:dyDescent="0.2">
      <c r="A505" s="341">
        <f t="shared" si="29"/>
        <v>17</v>
      </c>
      <c r="B505" s="543" t="s">
        <v>4645</v>
      </c>
      <c r="C505" s="534">
        <v>69900</v>
      </c>
      <c r="D505" s="535" t="s">
        <v>4646</v>
      </c>
      <c r="E505" s="342" t="s">
        <v>4647</v>
      </c>
      <c r="F505" s="57" t="s">
        <v>102</v>
      </c>
      <c r="G505" s="343">
        <f t="shared" si="27"/>
        <v>2</v>
      </c>
      <c r="H505" s="344" t="s">
        <v>17</v>
      </c>
      <c r="I505" s="206">
        <f t="shared" si="30"/>
        <v>5</v>
      </c>
      <c r="J505" s="206" t="e">
        <f>+IF(#REF!="Issued",1,IF(#REF!="Not Issued",2,"Nil"))</f>
        <v>#REF!</v>
      </c>
      <c r="K505" s="206" t="s">
        <v>4671</v>
      </c>
      <c r="L505" s="345"/>
    </row>
    <row r="506" spans="1:12" ht="14.25" customHeight="1" x14ac:dyDescent="0.2">
      <c r="A506" s="341">
        <f t="shared" si="29"/>
        <v>18</v>
      </c>
      <c r="B506" s="538" t="s">
        <v>4651</v>
      </c>
      <c r="C506" s="534">
        <v>70763</v>
      </c>
      <c r="D506" s="535" t="s">
        <v>4652</v>
      </c>
      <c r="E506" s="342" t="s">
        <v>4653</v>
      </c>
      <c r="F506" s="57" t="s">
        <v>102</v>
      </c>
      <c r="G506" s="343">
        <f t="shared" si="27"/>
        <v>2</v>
      </c>
      <c r="H506" s="344" t="s">
        <v>17</v>
      </c>
      <c r="I506" s="206">
        <f t="shared" si="30"/>
        <v>5</v>
      </c>
      <c r="J506" s="206" t="e">
        <f>+IF(#REF!="Issued",1,IF(#REF!="Not Issued",2,"Nil"))</f>
        <v>#REF!</v>
      </c>
      <c r="K506" s="206" t="s">
        <v>4675</v>
      </c>
      <c r="L506" s="345"/>
    </row>
    <row r="507" spans="1:12" ht="14.25" customHeight="1" x14ac:dyDescent="0.2">
      <c r="A507" s="341">
        <f t="shared" si="29"/>
        <v>19</v>
      </c>
      <c r="B507" s="538" t="s">
        <v>4668</v>
      </c>
      <c r="C507" s="534">
        <v>69904</v>
      </c>
      <c r="D507" s="535" t="s">
        <v>4669</v>
      </c>
      <c r="E507" s="342" t="s">
        <v>4670</v>
      </c>
      <c r="F507" s="57" t="s">
        <v>106</v>
      </c>
      <c r="G507" s="343">
        <f t="shared" si="27"/>
        <v>1</v>
      </c>
      <c r="H507" s="344" t="s">
        <v>17</v>
      </c>
      <c r="I507" s="206">
        <f t="shared" si="30"/>
        <v>5</v>
      </c>
      <c r="J507" s="206" t="e">
        <f>+IF(#REF!="Issued",1,IF(#REF!="Not Issued",2,"Nil"))</f>
        <v>#REF!</v>
      </c>
      <c r="K507" s="206" t="s">
        <v>4678</v>
      </c>
      <c r="L507" s="345"/>
    </row>
    <row r="508" spans="1:12" ht="14.25" customHeight="1" x14ac:dyDescent="0.2">
      <c r="A508" s="341">
        <f t="shared" si="29"/>
        <v>20</v>
      </c>
      <c r="B508" s="538" t="s">
        <v>4672</v>
      </c>
      <c r="C508" s="534">
        <v>69905</v>
      </c>
      <c r="D508" s="535" t="s">
        <v>4673</v>
      </c>
      <c r="E508" s="342" t="s">
        <v>4674</v>
      </c>
      <c r="F508" s="57" t="s">
        <v>106</v>
      </c>
      <c r="G508" s="343">
        <f t="shared" si="27"/>
        <v>1</v>
      </c>
      <c r="H508" s="344" t="s">
        <v>17</v>
      </c>
      <c r="I508" s="206">
        <f t="shared" si="30"/>
        <v>5</v>
      </c>
      <c r="J508" s="206" t="e">
        <f>+IF(#REF!="Issued",1,IF(#REF!="Not Issued",2,"Nil"))</f>
        <v>#REF!</v>
      </c>
      <c r="K508" s="206" t="s">
        <v>4682</v>
      </c>
      <c r="L508" s="345"/>
    </row>
    <row r="509" spans="1:12" ht="14.25" customHeight="1" x14ac:dyDescent="0.2">
      <c r="A509" s="341">
        <f t="shared" si="29"/>
        <v>21</v>
      </c>
      <c r="B509" s="538" t="s">
        <v>4683</v>
      </c>
      <c r="C509" s="534">
        <v>70764</v>
      </c>
      <c r="D509" s="535" t="s">
        <v>4684</v>
      </c>
      <c r="E509" s="342" t="s">
        <v>4685</v>
      </c>
      <c r="F509" s="57" t="s">
        <v>106</v>
      </c>
      <c r="G509" s="343">
        <f t="shared" si="27"/>
        <v>1</v>
      </c>
      <c r="H509" s="344" t="s">
        <v>17</v>
      </c>
      <c r="I509" s="206">
        <f t="shared" si="30"/>
        <v>5</v>
      </c>
      <c r="J509" s="206" t="e">
        <f>+IF(#REF!="Issued",1,IF(#REF!="Not Issued",2,"Nil"))</f>
        <v>#REF!</v>
      </c>
      <c r="K509" s="206" t="s">
        <v>4686</v>
      </c>
      <c r="L509" s="345"/>
    </row>
    <row r="510" spans="1:12" ht="14.25" customHeight="1" x14ac:dyDescent="0.2">
      <c r="A510" s="341">
        <f t="shared" si="29"/>
        <v>22</v>
      </c>
      <c r="B510" s="538" t="s">
        <v>4687</v>
      </c>
      <c r="C510" s="534">
        <v>69908</v>
      </c>
      <c r="D510" s="535" t="s">
        <v>4688</v>
      </c>
      <c r="E510" s="342" t="s">
        <v>4689</v>
      </c>
      <c r="F510" s="57" t="s">
        <v>102</v>
      </c>
      <c r="G510" s="343">
        <f t="shared" si="27"/>
        <v>2</v>
      </c>
      <c r="H510" s="344" t="s">
        <v>17</v>
      </c>
      <c r="I510" s="206">
        <f t="shared" si="30"/>
        <v>5</v>
      </c>
      <c r="J510" s="206" t="e">
        <f>+IF(#REF!="Issued",1,IF(#REF!="Not Issued",2,"Nil"))</f>
        <v>#REF!</v>
      </c>
      <c r="K510" s="206" t="s">
        <v>4690</v>
      </c>
      <c r="L510" s="345"/>
    </row>
    <row r="511" spans="1:12" ht="14.25" customHeight="1" x14ac:dyDescent="0.2">
      <c r="A511" s="341">
        <f t="shared" si="29"/>
        <v>23</v>
      </c>
      <c r="B511" s="538" t="s">
        <v>4691</v>
      </c>
      <c r="C511" s="534">
        <v>70473</v>
      </c>
      <c r="D511" s="535" t="s">
        <v>4692</v>
      </c>
      <c r="E511" s="342" t="s">
        <v>4693</v>
      </c>
      <c r="F511" s="57" t="s">
        <v>106</v>
      </c>
      <c r="G511" s="343">
        <f t="shared" si="27"/>
        <v>1</v>
      </c>
      <c r="H511" s="344" t="s">
        <v>17</v>
      </c>
      <c r="I511" s="206">
        <f t="shared" si="30"/>
        <v>5</v>
      </c>
      <c r="J511" s="206" t="e">
        <f>+IF(#REF!="Issued",1,IF(#REF!="Not Issued",2,"Nil"))</f>
        <v>#REF!</v>
      </c>
      <c r="K511" s="206" t="s">
        <v>4694</v>
      </c>
      <c r="L511" s="345"/>
    </row>
    <row r="512" spans="1:12" ht="12.75" x14ac:dyDescent="0.2">
      <c r="A512" s="346"/>
      <c r="B512" s="382"/>
      <c r="C512" s="383"/>
      <c r="D512" s="384"/>
      <c r="E512" s="384"/>
      <c r="F512" s="385"/>
      <c r="G512" s="70"/>
      <c r="H512" s="386"/>
      <c r="I512" s="70"/>
      <c r="J512" s="280"/>
      <c r="K512" s="280"/>
      <c r="L512" s="260"/>
    </row>
    <row r="513" spans="1:12" ht="16.5" thickBot="1" x14ac:dyDescent="0.3">
      <c r="A513" s="352" t="s">
        <v>4695</v>
      </c>
      <c r="B513" s="236"/>
      <c r="C513" s="353"/>
      <c r="D513" s="387"/>
      <c r="E513" s="388"/>
      <c r="F513" s="388"/>
      <c r="G513" s="388"/>
      <c r="H513" s="388"/>
      <c r="I513" s="388"/>
      <c r="J513" s="388"/>
      <c r="K513" s="388"/>
      <c r="L513" s="388"/>
    </row>
    <row r="514" spans="1:12" x14ac:dyDescent="0.25">
      <c r="A514" s="356" t="s">
        <v>107</v>
      </c>
      <c r="B514" s="222">
        <f>+COUNTIF(G489:G511,1)</f>
        <v>10</v>
      </c>
      <c r="C514" s="357"/>
      <c r="D514" s="224" t="s">
        <v>108</v>
      </c>
      <c r="E514" s="225"/>
      <c r="F514" s="222"/>
      <c r="G514" s="222"/>
      <c r="H514" s="222">
        <f>+COUNTIF(I489:I511,1)</f>
        <v>11</v>
      </c>
      <c r="I514" s="358"/>
      <c r="J514" s="388"/>
      <c r="K514" s="388"/>
      <c r="L514" s="388"/>
    </row>
    <row r="515" spans="1:12" x14ac:dyDescent="0.25">
      <c r="A515" s="360" t="s">
        <v>111</v>
      </c>
      <c r="B515" s="236">
        <f>+COUNTIF(G489:G511,2)</f>
        <v>13</v>
      </c>
      <c r="C515" s="353"/>
      <c r="D515" s="361" t="s">
        <v>17</v>
      </c>
      <c r="E515" s="364"/>
      <c r="F515" s="236"/>
      <c r="G515" s="355"/>
      <c r="H515" s="236">
        <f>+COUNTIF(I489:I511,5)</f>
        <v>12</v>
      </c>
      <c r="I515" s="355"/>
      <c r="J515" s="389"/>
      <c r="K515" s="389"/>
      <c r="L515" s="388"/>
    </row>
    <row r="516" spans="1:12" ht="16.5" thickBot="1" x14ac:dyDescent="0.3">
      <c r="A516" s="366" t="s">
        <v>0</v>
      </c>
      <c r="B516" s="254">
        <f>SUM(B514:B515)</f>
        <v>23</v>
      </c>
      <c r="C516" s="367"/>
      <c r="D516" s="248" t="s">
        <v>0</v>
      </c>
      <c r="E516" s="309"/>
      <c r="F516" s="254"/>
      <c r="G516" s="368"/>
      <c r="H516" s="283">
        <f>SUM(H514:H515)</f>
        <v>23</v>
      </c>
      <c r="I516" s="368"/>
      <c r="J516" s="391"/>
      <c r="K516" s="392"/>
      <c r="L516" s="392"/>
    </row>
    <row r="520" spans="1:12" ht="32.25" thickBot="1" x14ac:dyDescent="0.65">
      <c r="A520" s="541" t="s">
        <v>4696</v>
      </c>
      <c r="B520" s="541"/>
      <c r="C520" s="541"/>
      <c r="D520" s="541"/>
      <c r="E520" s="541"/>
      <c r="F520" s="541"/>
      <c r="G520" s="541"/>
      <c r="H520" s="541"/>
      <c r="I520" s="541"/>
      <c r="J520" s="541"/>
      <c r="K520" s="541"/>
      <c r="L520" s="541"/>
    </row>
    <row r="521" spans="1:12" ht="32.25" thickBot="1" x14ac:dyDescent="0.25">
      <c r="A521" s="371" t="s">
        <v>79</v>
      </c>
      <c r="B521" s="372" t="s">
        <v>80</v>
      </c>
      <c r="C521" s="373" t="s">
        <v>81</v>
      </c>
      <c r="D521" s="374" t="s">
        <v>82</v>
      </c>
      <c r="E521" s="375" t="s">
        <v>83</v>
      </c>
      <c r="F521" s="376" t="s">
        <v>274</v>
      </c>
      <c r="G521" s="376"/>
      <c r="H521" s="377" t="s">
        <v>275</v>
      </c>
      <c r="I521" s="377"/>
      <c r="J521" s="378" t="s">
        <v>89</v>
      </c>
      <c r="K521" s="379"/>
      <c r="L521" s="380" t="s">
        <v>92</v>
      </c>
    </row>
    <row r="522" spans="1:12" ht="12.75" x14ac:dyDescent="0.2">
      <c r="A522" s="341">
        <v>1</v>
      </c>
      <c r="B522" s="538" t="s">
        <v>4697</v>
      </c>
      <c r="C522" s="534">
        <v>69909</v>
      </c>
      <c r="D522" s="535" t="s">
        <v>4698</v>
      </c>
      <c r="E522" s="342" t="s">
        <v>4699</v>
      </c>
      <c r="F522" s="57" t="s">
        <v>106</v>
      </c>
      <c r="G522" s="343">
        <f t="shared" ref="G522:G553" si="31">+IF(F522="M",1,IF(F522="f",2,IF(F522="Civ",3,"Error")))</f>
        <v>1</v>
      </c>
      <c r="H522" s="344" t="s">
        <v>108</v>
      </c>
      <c r="I522" s="206">
        <f t="shared" ref="I522:I553" si="32">+IF(H522="Incomplete",5,IF(H522="Complete",1,IF(H522="Incomplete",2,IF(H522="Left",3,IF(H522="Dropped",4,"Error")))))</f>
        <v>1</v>
      </c>
      <c r="J522" s="206" t="e">
        <f>+IF(#REF!="Issued",1,IF(#REF!="Not Issued",2,"Nil"))</f>
        <v>#REF!</v>
      </c>
      <c r="K522" s="393" t="s">
        <v>4700</v>
      </c>
      <c r="L522" s="394"/>
    </row>
    <row r="523" spans="1:12" ht="12.75" x14ac:dyDescent="0.2">
      <c r="A523" s="341">
        <v>2</v>
      </c>
      <c r="B523" s="538" t="s">
        <v>4701</v>
      </c>
      <c r="C523" s="534">
        <v>70471</v>
      </c>
      <c r="D523" s="535" t="s">
        <v>1445</v>
      </c>
      <c r="E523" s="342" t="s">
        <v>2561</v>
      </c>
      <c r="F523" s="57" t="s">
        <v>106</v>
      </c>
      <c r="G523" s="343">
        <f t="shared" si="31"/>
        <v>1</v>
      </c>
      <c r="H523" s="344" t="s">
        <v>108</v>
      </c>
      <c r="I523" s="206">
        <f t="shared" si="32"/>
        <v>1</v>
      </c>
      <c r="J523" s="206" t="e">
        <f>+IF(#REF!="Issued",1,IF(#REF!="Not Issued",2,"Nil"))</f>
        <v>#REF!</v>
      </c>
      <c r="K523" s="393" t="s">
        <v>4702</v>
      </c>
      <c r="L523" s="394"/>
    </row>
    <row r="524" spans="1:12" ht="12.75" x14ac:dyDescent="0.2">
      <c r="A524" s="341">
        <f>+A523+1</f>
        <v>3</v>
      </c>
      <c r="B524" s="538" t="s">
        <v>4703</v>
      </c>
      <c r="C524" s="534">
        <v>69910</v>
      </c>
      <c r="D524" s="535" t="s">
        <v>4704</v>
      </c>
      <c r="E524" s="342" t="s">
        <v>4705</v>
      </c>
      <c r="F524" s="57" t="s">
        <v>102</v>
      </c>
      <c r="G524" s="343">
        <f t="shared" si="31"/>
        <v>2</v>
      </c>
      <c r="H524" s="344" t="s">
        <v>108</v>
      </c>
      <c r="I524" s="206">
        <f t="shared" si="32"/>
        <v>1</v>
      </c>
      <c r="J524" s="206" t="e">
        <f>+IF(#REF!="Issued",1,IF(#REF!="Not Issued",2,"Nil"))</f>
        <v>#REF!</v>
      </c>
      <c r="K524" s="393" t="s">
        <v>4706</v>
      </c>
      <c r="L524" s="394"/>
    </row>
    <row r="525" spans="1:12" ht="12.75" x14ac:dyDescent="0.2">
      <c r="A525" s="341">
        <f t="shared" ref="A525:A553" si="33">+A524+1</f>
        <v>4</v>
      </c>
      <c r="B525" s="538" t="s">
        <v>4707</v>
      </c>
      <c r="C525" s="534">
        <v>70472</v>
      </c>
      <c r="D525" s="535" t="s">
        <v>4708</v>
      </c>
      <c r="E525" s="342" t="s">
        <v>1571</v>
      </c>
      <c r="F525" s="57" t="s">
        <v>106</v>
      </c>
      <c r="G525" s="343">
        <f t="shared" si="31"/>
        <v>1</v>
      </c>
      <c r="H525" s="344" t="s">
        <v>108</v>
      </c>
      <c r="I525" s="206">
        <f t="shared" si="32"/>
        <v>1</v>
      </c>
      <c r="J525" s="206" t="e">
        <f>+IF(#REF!="Issued",1,IF(#REF!="Not Issued",2,"Nil"))</f>
        <v>#REF!</v>
      </c>
      <c r="K525" s="393" t="s">
        <v>4709</v>
      </c>
      <c r="L525" s="394"/>
    </row>
    <row r="526" spans="1:12" ht="12.75" x14ac:dyDescent="0.2">
      <c r="A526" s="341">
        <f t="shared" si="33"/>
        <v>5</v>
      </c>
      <c r="B526" s="538" t="s">
        <v>4710</v>
      </c>
      <c r="C526" s="534">
        <v>69912</v>
      </c>
      <c r="D526" s="535" t="s">
        <v>4711</v>
      </c>
      <c r="E526" s="342" t="s">
        <v>194</v>
      </c>
      <c r="F526" s="57" t="s">
        <v>106</v>
      </c>
      <c r="G526" s="343">
        <f t="shared" si="31"/>
        <v>1</v>
      </c>
      <c r="H526" s="344" t="s">
        <v>108</v>
      </c>
      <c r="I526" s="206">
        <f t="shared" si="32"/>
        <v>1</v>
      </c>
      <c r="J526" s="206" t="e">
        <f>+IF(#REF!="Issued",1,IF(#REF!="Not Issued",2,"Nil"))</f>
        <v>#REF!</v>
      </c>
      <c r="K526" s="393" t="s">
        <v>4712</v>
      </c>
      <c r="L526" s="394"/>
    </row>
    <row r="527" spans="1:12" ht="12.75" x14ac:dyDescent="0.2">
      <c r="A527" s="341">
        <f t="shared" si="33"/>
        <v>6</v>
      </c>
      <c r="B527" s="538" t="s">
        <v>4716</v>
      </c>
      <c r="C527" s="534">
        <v>69914</v>
      </c>
      <c r="D527" s="535" t="s">
        <v>4717</v>
      </c>
      <c r="E527" s="342" t="s">
        <v>4718</v>
      </c>
      <c r="F527" s="57" t="s">
        <v>106</v>
      </c>
      <c r="G527" s="343">
        <f t="shared" si="31"/>
        <v>1</v>
      </c>
      <c r="H527" s="344" t="s">
        <v>108</v>
      </c>
      <c r="I527" s="206">
        <f t="shared" si="32"/>
        <v>1</v>
      </c>
      <c r="J527" s="206" t="e">
        <f>+IF(#REF!="Issued",1,IF(#REF!="Not Issued",2,"Nil"))</f>
        <v>#REF!</v>
      </c>
      <c r="K527" s="393" t="s">
        <v>4715</v>
      </c>
      <c r="L527" s="394"/>
    </row>
    <row r="528" spans="1:12" ht="12.75" x14ac:dyDescent="0.2">
      <c r="A528" s="341">
        <f t="shared" si="33"/>
        <v>7</v>
      </c>
      <c r="B528" s="538" t="s">
        <v>4720</v>
      </c>
      <c r="C528" s="534">
        <v>69915</v>
      </c>
      <c r="D528" s="535" t="s">
        <v>4721</v>
      </c>
      <c r="E528" s="342" t="s">
        <v>4722</v>
      </c>
      <c r="F528" s="57" t="s">
        <v>106</v>
      </c>
      <c r="G528" s="343">
        <f t="shared" si="31"/>
        <v>1</v>
      </c>
      <c r="H528" s="344" t="s">
        <v>108</v>
      </c>
      <c r="I528" s="206">
        <f t="shared" si="32"/>
        <v>1</v>
      </c>
      <c r="J528" s="206" t="e">
        <f>+IF(#REF!="Issued",1,IF(#REF!="Not Issued",2,"Nil"))</f>
        <v>#REF!</v>
      </c>
      <c r="K528" s="393" t="s">
        <v>4719</v>
      </c>
      <c r="L528" s="394"/>
    </row>
    <row r="529" spans="1:12" ht="12.75" x14ac:dyDescent="0.2">
      <c r="A529" s="341">
        <f t="shared" si="33"/>
        <v>8</v>
      </c>
      <c r="B529" s="538" t="s">
        <v>4724</v>
      </c>
      <c r="C529" s="534">
        <v>69916</v>
      </c>
      <c r="D529" s="535" t="s">
        <v>4725</v>
      </c>
      <c r="E529" s="342" t="s">
        <v>4726</v>
      </c>
      <c r="F529" s="57" t="s">
        <v>106</v>
      </c>
      <c r="G529" s="343">
        <f t="shared" si="31"/>
        <v>1</v>
      </c>
      <c r="H529" s="344" t="s">
        <v>108</v>
      </c>
      <c r="I529" s="206">
        <f t="shared" si="32"/>
        <v>1</v>
      </c>
      <c r="J529" s="206" t="e">
        <f>+IF(#REF!="Issued",1,IF(#REF!="Not Issued",2,"Nil"))</f>
        <v>#REF!</v>
      </c>
      <c r="K529" s="393" t="s">
        <v>4723</v>
      </c>
      <c r="L529" s="394"/>
    </row>
    <row r="530" spans="1:12" ht="12.75" x14ac:dyDescent="0.2">
      <c r="A530" s="341">
        <f t="shared" si="33"/>
        <v>9</v>
      </c>
      <c r="B530" s="538" t="s">
        <v>4737</v>
      </c>
      <c r="C530" s="534">
        <v>70403</v>
      </c>
      <c r="D530" s="535" t="s">
        <v>4738</v>
      </c>
      <c r="E530" s="342" t="s">
        <v>4739</v>
      </c>
      <c r="F530" s="57" t="s">
        <v>106</v>
      </c>
      <c r="G530" s="343">
        <f t="shared" si="31"/>
        <v>1</v>
      </c>
      <c r="H530" s="344" t="s">
        <v>108</v>
      </c>
      <c r="I530" s="206">
        <f t="shared" si="32"/>
        <v>1</v>
      </c>
      <c r="J530" s="206" t="e">
        <f>+IF(#REF!="Issued",1,IF(#REF!="Not Issued",2,"Nil"))</f>
        <v>#REF!</v>
      </c>
      <c r="K530" s="393" t="s">
        <v>4727</v>
      </c>
      <c r="L530" s="394"/>
    </row>
    <row r="531" spans="1:12" ht="12.75" x14ac:dyDescent="0.2">
      <c r="A531" s="341">
        <f t="shared" si="33"/>
        <v>10</v>
      </c>
      <c r="B531" s="538" t="s">
        <v>4744</v>
      </c>
      <c r="C531" s="534">
        <v>69921</v>
      </c>
      <c r="D531" s="535" t="s">
        <v>4745</v>
      </c>
      <c r="E531" s="342" t="s">
        <v>4746</v>
      </c>
      <c r="F531" s="57" t="s">
        <v>106</v>
      </c>
      <c r="G531" s="343">
        <f t="shared" si="31"/>
        <v>1</v>
      </c>
      <c r="H531" s="344" t="s">
        <v>108</v>
      </c>
      <c r="I531" s="206">
        <f t="shared" si="32"/>
        <v>1</v>
      </c>
      <c r="J531" s="206" t="e">
        <f>+IF(#REF!="Issued",1,IF(#REF!="Not Issued",2,"Nil"))</f>
        <v>#REF!</v>
      </c>
      <c r="K531" s="393" t="s">
        <v>4729</v>
      </c>
      <c r="L531" s="394"/>
    </row>
    <row r="532" spans="1:12" ht="12.75" x14ac:dyDescent="0.2">
      <c r="A532" s="341">
        <f t="shared" si="33"/>
        <v>11</v>
      </c>
      <c r="B532" s="538" t="s">
        <v>4748</v>
      </c>
      <c r="C532" s="534">
        <v>69922</v>
      </c>
      <c r="D532" s="535" t="s">
        <v>4749</v>
      </c>
      <c r="E532" s="342" t="s">
        <v>4750</v>
      </c>
      <c r="F532" s="57" t="s">
        <v>102</v>
      </c>
      <c r="G532" s="343">
        <f t="shared" si="31"/>
        <v>2</v>
      </c>
      <c r="H532" s="344" t="s">
        <v>108</v>
      </c>
      <c r="I532" s="206">
        <f t="shared" si="32"/>
        <v>1</v>
      </c>
      <c r="J532" s="206" t="e">
        <f>+IF(#REF!="Issued",1,IF(#REF!="Not Issued",2,"Nil"))</f>
        <v>#REF!</v>
      </c>
      <c r="K532" s="393" t="s">
        <v>4733</v>
      </c>
      <c r="L532" s="394"/>
    </row>
    <row r="533" spans="1:12" ht="12.75" x14ac:dyDescent="0.2">
      <c r="A533" s="341">
        <f t="shared" si="33"/>
        <v>12</v>
      </c>
      <c r="B533" s="538" t="s">
        <v>4756</v>
      </c>
      <c r="C533" s="534">
        <v>69924</v>
      </c>
      <c r="D533" s="535" t="s">
        <v>4757</v>
      </c>
      <c r="E533" s="342" t="s">
        <v>1417</v>
      </c>
      <c r="F533" s="57" t="s">
        <v>102</v>
      </c>
      <c r="G533" s="343">
        <f t="shared" si="31"/>
        <v>2</v>
      </c>
      <c r="H533" s="344" t="s">
        <v>108</v>
      </c>
      <c r="I533" s="206">
        <f t="shared" si="32"/>
        <v>1</v>
      </c>
      <c r="J533" s="206" t="e">
        <f>+IF(#REF!="Issued",1,IF(#REF!="Not Issued",2,"Nil"))</f>
        <v>#REF!</v>
      </c>
      <c r="K533" s="393" t="s">
        <v>4736</v>
      </c>
      <c r="L533" s="394"/>
    </row>
    <row r="534" spans="1:12" ht="12.75" x14ac:dyDescent="0.2">
      <c r="A534" s="341">
        <f t="shared" si="33"/>
        <v>13</v>
      </c>
      <c r="B534" s="538" t="s">
        <v>4766</v>
      </c>
      <c r="C534" s="534">
        <v>69926</v>
      </c>
      <c r="D534" s="535" t="s">
        <v>4767</v>
      </c>
      <c r="E534" s="342" t="s">
        <v>4020</v>
      </c>
      <c r="F534" s="57" t="s">
        <v>102</v>
      </c>
      <c r="G534" s="343">
        <f t="shared" si="31"/>
        <v>2</v>
      </c>
      <c r="H534" s="344" t="s">
        <v>108</v>
      </c>
      <c r="I534" s="206">
        <f t="shared" si="32"/>
        <v>1</v>
      </c>
      <c r="J534" s="206" t="e">
        <f>+IF(#REF!="Issued",1,IF(#REF!="Not Issued",2,"Nil"))</f>
        <v>#REF!</v>
      </c>
      <c r="K534" s="393" t="s">
        <v>4740</v>
      </c>
      <c r="L534" s="394"/>
    </row>
    <row r="535" spans="1:12" ht="12.75" x14ac:dyDescent="0.2">
      <c r="A535" s="341">
        <f t="shared" si="33"/>
        <v>14</v>
      </c>
      <c r="B535" s="538" t="s">
        <v>4776</v>
      </c>
      <c r="C535" s="534">
        <v>70758</v>
      </c>
      <c r="D535" s="535" t="s">
        <v>4777</v>
      </c>
      <c r="E535" s="342" t="s">
        <v>4778</v>
      </c>
      <c r="F535" s="57" t="s">
        <v>106</v>
      </c>
      <c r="G535" s="343">
        <f t="shared" si="31"/>
        <v>1</v>
      </c>
      <c r="H535" s="344" t="s">
        <v>108</v>
      </c>
      <c r="I535" s="206">
        <f t="shared" si="32"/>
        <v>1</v>
      </c>
      <c r="J535" s="206" t="e">
        <f>+IF(#REF!="Issued",1,IF(#REF!="Not Issued",2,"Nil"))</f>
        <v>#REF!</v>
      </c>
      <c r="K535" s="393" t="s">
        <v>4743</v>
      </c>
      <c r="L535" s="394"/>
    </row>
    <row r="536" spans="1:12" ht="12.75" x14ac:dyDescent="0.2">
      <c r="A536" s="341">
        <f t="shared" si="33"/>
        <v>15</v>
      </c>
      <c r="B536" s="538" t="s">
        <v>4780</v>
      </c>
      <c r="C536" s="534">
        <v>69928</v>
      </c>
      <c r="D536" s="535" t="s">
        <v>4781</v>
      </c>
      <c r="E536" s="342" t="s">
        <v>4782</v>
      </c>
      <c r="F536" s="57" t="s">
        <v>102</v>
      </c>
      <c r="G536" s="343">
        <f t="shared" si="31"/>
        <v>2</v>
      </c>
      <c r="H536" s="344" t="s">
        <v>108</v>
      </c>
      <c r="I536" s="206">
        <f t="shared" si="32"/>
        <v>1</v>
      </c>
      <c r="J536" s="206" t="e">
        <f>+IF(#REF!="Issued",1,IF(#REF!="Not Issued",2,"Nil"))</f>
        <v>#REF!</v>
      </c>
      <c r="K536" s="393" t="s">
        <v>4747</v>
      </c>
      <c r="L536" s="394"/>
    </row>
    <row r="537" spans="1:12" ht="12.75" x14ac:dyDescent="0.2">
      <c r="A537" s="341">
        <f t="shared" si="33"/>
        <v>16</v>
      </c>
      <c r="B537" s="538" t="s">
        <v>4788</v>
      </c>
      <c r="C537" s="534">
        <v>69930</v>
      </c>
      <c r="D537" s="535" t="s">
        <v>4789</v>
      </c>
      <c r="E537" s="342" t="s">
        <v>4790</v>
      </c>
      <c r="F537" s="57" t="s">
        <v>106</v>
      </c>
      <c r="G537" s="343">
        <f t="shared" si="31"/>
        <v>1</v>
      </c>
      <c r="H537" s="344" t="s">
        <v>108</v>
      </c>
      <c r="I537" s="206">
        <f t="shared" si="32"/>
        <v>1</v>
      </c>
      <c r="J537" s="206" t="e">
        <f>+IF(#REF!="Issued",1,IF(#REF!="Not Issued",2,"Nil"))</f>
        <v>#REF!</v>
      </c>
      <c r="K537" s="393" t="s">
        <v>4751</v>
      </c>
      <c r="L537" s="394"/>
    </row>
    <row r="538" spans="1:12" ht="12.75" x14ac:dyDescent="0.2">
      <c r="A538" s="341">
        <f t="shared" si="33"/>
        <v>17</v>
      </c>
      <c r="B538" s="538" t="s">
        <v>4792</v>
      </c>
      <c r="C538" s="534">
        <v>70470</v>
      </c>
      <c r="D538" s="535" t="s">
        <v>4190</v>
      </c>
      <c r="E538" s="342" t="s">
        <v>566</v>
      </c>
      <c r="F538" s="551" t="s">
        <v>102</v>
      </c>
      <c r="G538" s="343">
        <f t="shared" si="31"/>
        <v>2</v>
      </c>
      <c r="H538" s="344" t="s">
        <v>108</v>
      </c>
      <c r="I538" s="206">
        <f t="shared" si="32"/>
        <v>1</v>
      </c>
      <c r="J538" s="206" t="e">
        <f>+IF(#REF!="Issued",1,IF(#REF!="Not Issued",2,"Nil"))</f>
        <v>#REF!</v>
      </c>
      <c r="K538" s="393" t="s">
        <v>4755</v>
      </c>
      <c r="L538" s="394"/>
    </row>
    <row r="539" spans="1:12" ht="12.75" x14ac:dyDescent="0.2">
      <c r="A539" s="341">
        <f t="shared" si="33"/>
        <v>18</v>
      </c>
      <c r="B539" s="538" t="s">
        <v>4794</v>
      </c>
      <c r="C539" s="534">
        <v>70759</v>
      </c>
      <c r="D539" s="535" t="s">
        <v>4795</v>
      </c>
      <c r="E539" s="342" t="s">
        <v>4796</v>
      </c>
      <c r="F539" s="57" t="s">
        <v>106</v>
      </c>
      <c r="G539" s="343">
        <f t="shared" si="31"/>
        <v>1</v>
      </c>
      <c r="H539" s="344" t="s">
        <v>108</v>
      </c>
      <c r="I539" s="206">
        <f t="shared" si="32"/>
        <v>1</v>
      </c>
      <c r="J539" s="206" t="e">
        <f>+IF(#REF!="Issued",1,IF(#REF!="Not Issued",2,"Nil"))</f>
        <v>#REF!</v>
      </c>
      <c r="K539" s="393" t="s">
        <v>4758</v>
      </c>
      <c r="L539" s="394"/>
    </row>
    <row r="540" spans="1:12" ht="12.75" x14ac:dyDescent="0.2">
      <c r="A540" s="341">
        <f t="shared" si="33"/>
        <v>19</v>
      </c>
      <c r="B540" s="538" t="s">
        <v>4805</v>
      </c>
      <c r="C540" s="534">
        <v>70760</v>
      </c>
      <c r="D540" s="535" t="s">
        <v>4806</v>
      </c>
      <c r="E540" s="342" t="s">
        <v>4807</v>
      </c>
      <c r="F540" s="57" t="s">
        <v>106</v>
      </c>
      <c r="G540" s="343">
        <f t="shared" si="31"/>
        <v>1</v>
      </c>
      <c r="H540" s="344" t="s">
        <v>108</v>
      </c>
      <c r="I540" s="206">
        <f t="shared" si="32"/>
        <v>1</v>
      </c>
      <c r="J540" s="206" t="e">
        <f>+IF(#REF!="Issued",1,IF(#REF!="Not Issued",2,"Nil"))</f>
        <v>#REF!</v>
      </c>
      <c r="K540" s="393" t="s">
        <v>4762</v>
      </c>
      <c r="L540" s="394"/>
    </row>
    <row r="541" spans="1:12" ht="12.75" x14ac:dyDescent="0.2">
      <c r="A541" s="341">
        <f t="shared" si="33"/>
        <v>20</v>
      </c>
      <c r="B541" s="538" t="s">
        <v>4713</v>
      </c>
      <c r="C541" s="534">
        <v>69913</v>
      </c>
      <c r="D541" s="535" t="s">
        <v>953</v>
      </c>
      <c r="E541" s="342" t="s">
        <v>4714</v>
      </c>
      <c r="F541" s="57" t="s">
        <v>106</v>
      </c>
      <c r="G541" s="343">
        <f t="shared" si="31"/>
        <v>1</v>
      </c>
      <c r="H541" s="344" t="s">
        <v>17</v>
      </c>
      <c r="I541" s="206">
        <f t="shared" si="32"/>
        <v>5</v>
      </c>
      <c r="J541" s="206" t="e">
        <f>+IF(#REF!="Issued",1,IF(#REF!="Not Issued",2,"Nil"))</f>
        <v>#REF!</v>
      </c>
      <c r="K541" s="393" t="s">
        <v>4765</v>
      </c>
      <c r="L541" s="394"/>
    </row>
    <row r="542" spans="1:12" ht="12.75" x14ac:dyDescent="0.2">
      <c r="A542" s="341">
        <f t="shared" si="33"/>
        <v>21</v>
      </c>
      <c r="B542" s="538" t="s">
        <v>4728</v>
      </c>
      <c r="C542" s="534">
        <v>69917</v>
      </c>
      <c r="D542" s="535" t="s">
        <v>2055</v>
      </c>
      <c r="E542" s="342" t="s">
        <v>2056</v>
      </c>
      <c r="F542" s="57" t="s">
        <v>106</v>
      </c>
      <c r="G542" s="343">
        <f t="shared" si="31"/>
        <v>1</v>
      </c>
      <c r="H542" s="344" t="s">
        <v>17</v>
      </c>
      <c r="I542" s="206">
        <f t="shared" si="32"/>
        <v>5</v>
      </c>
      <c r="J542" s="206" t="e">
        <f>+IF(#REF!="Issued",1,IF(#REF!="Not Issued",2,"Nil"))</f>
        <v>#REF!</v>
      </c>
      <c r="K542" s="393" t="s">
        <v>4768</v>
      </c>
      <c r="L542" s="394"/>
    </row>
    <row r="543" spans="1:12" ht="12.75" x14ac:dyDescent="0.2">
      <c r="A543" s="341">
        <f t="shared" si="33"/>
        <v>22</v>
      </c>
      <c r="B543" s="538" t="s">
        <v>4730</v>
      </c>
      <c r="C543" s="534">
        <v>69918</v>
      </c>
      <c r="D543" s="535" t="s">
        <v>4731</v>
      </c>
      <c r="E543" s="342" t="s">
        <v>4732</v>
      </c>
      <c r="F543" s="57" t="s">
        <v>102</v>
      </c>
      <c r="G543" s="343">
        <f t="shared" si="31"/>
        <v>2</v>
      </c>
      <c r="H543" s="344" t="s">
        <v>17</v>
      </c>
      <c r="I543" s="206">
        <f t="shared" si="32"/>
        <v>5</v>
      </c>
      <c r="J543" s="206" t="e">
        <f>+IF(#REF!="Issued",1,IF(#REF!="Not Issued",2,"Nil"))</f>
        <v>#REF!</v>
      </c>
      <c r="K543" s="393" t="s">
        <v>4771</v>
      </c>
      <c r="L543" s="394"/>
    </row>
    <row r="544" spans="1:12" ht="12.75" x14ac:dyDescent="0.2">
      <c r="A544" s="341">
        <f t="shared" si="33"/>
        <v>23</v>
      </c>
      <c r="B544" s="543" t="s">
        <v>4734</v>
      </c>
      <c r="C544" s="534">
        <v>49782</v>
      </c>
      <c r="D544" s="535" t="s">
        <v>371</v>
      </c>
      <c r="E544" s="395" t="s">
        <v>4735</v>
      </c>
      <c r="F544" s="57" t="s">
        <v>106</v>
      </c>
      <c r="G544" s="343">
        <f t="shared" si="31"/>
        <v>1</v>
      </c>
      <c r="H544" s="344" t="s">
        <v>17</v>
      </c>
      <c r="I544" s="206">
        <f t="shared" si="32"/>
        <v>5</v>
      </c>
      <c r="J544" s="206" t="e">
        <f>+IF(#REF!="Issued",1,IF(#REF!="Not Issued",2,"Nil"))</f>
        <v>#REF!</v>
      </c>
      <c r="K544" s="393" t="s">
        <v>4775</v>
      </c>
      <c r="L544" s="394"/>
    </row>
    <row r="545" spans="1:12" ht="12.75" x14ac:dyDescent="0.2">
      <c r="A545" s="341">
        <f t="shared" si="33"/>
        <v>24</v>
      </c>
      <c r="B545" s="538" t="s">
        <v>4741</v>
      </c>
      <c r="C545" s="534">
        <v>69920</v>
      </c>
      <c r="D545" s="535" t="s">
        <v>2774</v>
      </c>
      <c r="E545" s="342" t="s">
        <v>4742</v>
      </c>
      <c r="F545" s="57" t="s">
        <v>106</v>
      </c>
      <c r="G545" s="343">
        <f t="shared" si="31"/>
        <v>1</v>
      </c>
      <c r="H545" s="344" t="s">
        <v>17</v>
      </c>
      <c r="I545" s="206">
        <f t="shared" si="32"/>
        <v>5</v>
      </c>
      <c r="J545" s="206" t="e">
        <f>+IF(#REF!="Issued",1,IF(#REF!="Not Issued",2,"Nil"))</f>
        <v>#REF!</v>
      </c>
      <c r="K545" s="393" t="s">
        <v>4779</v>
      </c>
      <c r="L545" s="394"/>
    </row>
    <row r="546" spans="1:12" ht="12.75" x14ac:dyDescent="0.2">
      <c r="A546" s="341">
        <f t="shared" si="33"/>
        <v>25</v>
      </c>
      <c r="B546" s="538" t="s">
        <v>4752</v>
      </c>
      <c r="C546" s="534">
        <v>69923</v>
      </c>
      <c r="D546" s="544" t="s">
        <v>4753</v>
      </c>
      <c r="E546" s="395" t="s">
        <v>4754</v>
      </c>
      <c r="F546" s="550" t="s">
        <v>106</v>
      </c>
      <c r="G546" s="343">
        <f t="shared" si="31"/>
        <v>1</v>
      </c>
      <c r="H546" s="344" t="s">
        <v>17</v>
      </c>
      <c r="I546" s="206">
        <f t="shared" si="32"/>
        <v>5</v>
      </c>
      <c r="J546" s="206" t="e">
        <f>+IF(#REF!="Issued",1,IF(#REF!="Not Issued",2,"Nil"))</f>
        <v>#REF!</v>
      </c>
      <c r="K546" s="393" t="s">
        <v>4783</v>
      </c>
      <c r="L546" s="394"/>
    </row>
    <row r="547" spans="1:12" ht="12.75" x14ac:dyDescent="0.2">
      <c r="A547" s="341">
        <f t="shared" si="33"/>
        <v>26</v>
      </c>
      <c r="B547" s="538" t="s">
        <v>4759</v>
      </c>
      <c r="C547" s="534">
        <v>70404</v>
      </c>
      <c r="D547" s="535" t="s">
        <v>4760</v>
      </c>
      <c r="E547" s="342" t="s">
        <v>4761</v>
      </c>
      <c r="F547" s="57" t="s">
        <v>106</v>
      </c>
      <c r="G547" s="343">
        <f t="shared" si="31"/>
        <v>1</v>
      </c>
      <c r="H547" s="344" t="s">
        <v>17</v>
      </c>
      <c r="I547" s="206">
        <f t="shared" si="32"/>
        <v>5</v>
      </c>
      <c r="J547" s="206" t="e">
        <f>+IF(#REF!="Issued",1,IF(#REF!="Not Issued",2,"Nil"))</f>
        <v>#REF!</v>
      </c>
      <c r="K547" s="393" t="s">
        <v>4787</v>
      </c>
      <c r="L547" s="394"/>
    </row>
    <row r="548" spans="1:12" ht="12.75" x14ac:dyDescent="0.2">
      <c r="A548" s="341">
        <f t="shared" si="33"/>
        <v>27</v>
      </c>
      <c r="B548" s="538" t="s">
        <v>4763</v>
      </c>
      <c r="C548" s="534">
        <v>69925</v>
      </c>
      <c r="D548" s="535" t="s">
        <v>4764</v>
      </c>
      <c r="E548" s="342" t="s">
        <v>271</v>
      </c>
      <c r="F548" s="57" t="s">
        <v>106</v>
      </c>
      <c r="G548" s="343">
        <f t="shared" si="31"/>
        <v>1</v>
      </c>
      <c r="H548" s="344" t="s">
        <v>17</v>
      </c>
      <c r="I548" s="206">
        <f t="shared" si="32"/>
        <v>5</v>
      </c>
      <c r="J548" s="206" t="e">
        <f>+IF(#REF!="Issued",1,IF(#REF!="Not Issued",2,"Nil"))</f>
        <v>#REF!</v>
      </c>
      <c r="K548" s="393" t="s">
        <v>4791</v>
      </c>
      <c r="L548" s="394"/>
    </row>
    <row r="549" spans="1:12" ht="12.75" x14ac:dyDescent="0.2">
      <c r="A549" s="341">
        <f t="shared" si="33"/>
        <v>28</v>
      </c>
      <c r="B549" s="538" t="s">
        <v>4769</v>
      </c>
      <c r="C549" s="534">
        <v>69927</v>
      </c>
      <c r="D549" s="535" t="s">
        <v>4770</v>
      </c>
      <c r="E549" s="342" t="s">
        <v>354</v>
      </c>
      <c r="F549" s="57" t="s">
        <v>106</v>
      </c>
      <c r="G549" s="343">
        <f t="shared" si="31"/>
        <v>1</v>
      </c>
      <c r="H549" s="344" t="s">
        <v>17</v>
      </c>
      <c r="I549" s="206">
        <f t="shared" si="32"/>
        <v>5</v>
      </c>
      <c r="J549" s="206" t="e">
        <f>+IF(#REF!="Issued",1,IF(#REF!="Not Issued",2,"Nil"))</f>
        <v>#REF!</v>
      </c>
      <c r="K549" s="393" t="s">
        <v>4793</v>
      </c>
      <c r="L549" s="394"/>
    </row>
    <row r="550" spans="1:12" ht="12.75" x14ac:dyDescent="0.2">
      <c r="A550" s="341">
        <f t="shared" si="33"/>
        <v>29</v>
      </c>
      <c r="B550" s="538" t="s">
        <v>4772</v>
      </c>
      <c r="C550" s="534">
        <v>70762</v>
      </c>
      <c r="D550" s="535" t="s">
        <v>4773</v>
      </c>
      <c r="E550" s="342" t="s">
        <v>4774</v>
      </c>
      <c r="F550" s="57" t="s">
        <v>106</v>
      </c>
      <c r="G550" s="343">
        <f t="shared" si="31"/>
        <v>1</v>
      </c>
      <c r="H550" s="344" t="s">
        <v>17</v>
      </c>
      <c r="I550" s="206">
        <f t="shared" si="32"/>
        <v>5</v>
      </c>
      <c r="J550" s="206" t="e">
        <f>+IF(#REF!="Issued",1,IF(#REF!="Not Issued",2,"Nil"))</f>
        <v>#REF!</v>
      </c>
      <c r="K550" s="393" t="s">
        <v>4797</v>
      </c>
      <c r="L550" s="394"/>
    </row>
    <row r="551" spans="1:12" ht="12.75" x14ac:dyDescent="0.2">
      <c r="A551" s="341">
        <f t="shared" si="33"/>
        <v>30</v>
      </c>
      <c r="B551" s="538" t="s">
        <v>4784</v>
      </c>
      <c r="C551" s="534">
        <v>69929</v>
      </c>
      <c r="D551" s="535" t="s">
        <v>4785</v>
      </c>
      <c r="E551" s="342" t="s">
        <v>4786</v>
      </c>
      <c r="F551" s="57" t="s">
        <v>102</v>
      </c>
      <c r="G551" s="343">
        <f t="shared" si="31"/>
        <v>2</v>
      </c>
      <c r="H551" s="344" t="s">
        <v>17</v>
      </c>
      <c r="I551" s="206">
        <f t="shared" si="32"/>
        <v>5</v>
      </c>
      <c r="J551" s="206" t="e">
        <f>+IF(#REF!="Issued",1,IF(#REF!="Not Issued",2,"Nil"))</f>
        <v>#REF!</v>
      </c>
      <c r="K551" s="393" t="s">
        <v>4800</v>
      </c>
      <c r="L551" s="394"/>
    </row>
    <row r="552" spans="1:12" ht="12.75" x14ac:dyDescent="0.2">
      <c r="A552" s="341">
        <f t="shared" si="33"/>
        <v>31</v>
      </c>
      <c r="B552" s="538" t="s">
        <v>4798</v>
      </c>
      <c r="C552" s="534">
        <v>69931</v>
      </c>
      <c r="D552" s="535" t="s">
        <v>4799</v>
      </c>
      <c r="E552" s="342" t="s">
        <v>1896</v>
      </c>
      <c r="F552" s="57" t="s">
        <v>106</v>
      </c>
      <c r="G552" s="343">
        <f t="shared" si="31"/>
        <v>1</v>
      </c>
      <c r="H552" s="344" t="s">
        <v>17</v>
      </c>
      <c r="I552" s="206">
        <f t="shared" si="32"/>
        <v>5</v>
      </c>
      <c r="J552" s="206" t="e">
        <f>+IF(#REF!="Issued",1,IF(#REF!="Not Issued",2,"Nil"))</f>
        <v>#REF!</v>
      </c>
      <c r="K552" s="393" t="s">
        <v>4804</v>
      </c>
      <c r="L552" s="396"/>
    </row>
    <row r="553" spans="1:12" ht="12.75" x14ac:dyDescent="0.2">
      <c r="A553" s="341">
        <f t="shared" si="33"/>
        <v>32</v>
      </c>
      <c r="B553" s="538" t="s">
        <v>4801</v>
      </c>
      <c r="C553" s="534">
        <v>70761</v>
      </c>
      <c r="D553" s="535" t="s">
        <v>4802</v>
      </c>
      <c r="E553" s="342" t="s">
        <v>4803</v>
      </c>
      <c r="F553" s="57" t="s">
        <v>106</v>
      </c>
      <c r="G553" s="343">
        <f t="shared" si="31"/>
        <v>1</v>
      </c>
      <c r="H553" s="344" t="s">
        <v>17</v>
      </c>
      <c r="I553" s="206">
        <f t="shared" si="32"/>
        <v>5</v>
      </c>
      <c r="J553" s="206" t="e">
        <f>+IF(#REF!="Issued",1,IF(#REF!="Not Issued",2,"Nil"))</f>
        <v>#REF!</v>
      </c>
      <c r="K553" s="393" t="s">
        <v>4808</v>
      </c>
      <c r="L553" s="394"/>
    </row>
    <row r="556" spans="1:12" ht="16.5" thickBot="1" x14ac:dyDescent="0.3">
      <c r="A556" s="352" t="s">
        <v>4809</v>
      </c>
      <c r="B556" s="236"/>
      <c r="C556" s="353"/>
      <c r="D556" s="387"/>
      <c r="E556" s="388"/>
      <c r="F556" s="388"/>
      <c r="G556" s="388"/>
      <c r="H556" s="388"/>
      <c r="I556" s="388"/>
    </row>
    <row r="557" spans="1:12" x14ac:dyDescent="0.25">
      <c r="A557" s="356" t="s">
        <v>107</v>
      </c>
      <c r="B557" s="222">
        <f>+COUNTIF(G522:G553,1)</f>
        <v>24</v>
      </c>
      <c r="C557" s="357"/>
      <c r="D557" s="224" t="s">
        <v>108</v>
      </c>
      <c r="E557" s="225"/>
      <c r="F557" s="222"/>
      <c r="G557" s="222"/>
      <c r="H557" s="222">
        <f>+COUNTIF(I522:I553,1)</f>
        <v>19</v>
      </c>
      <c r="I557" s="358"/>
    </row>
    <row r="558" spans="1:12" x14ac:dyDescent="0.25">
      <c r="A558" s="360" t="s">
        <v>111</v>
      </c>
      <c r="B558" s="236">
        <f>+COUNTIF(G522:G553,2)</f>
        <v>8</v>
      </c>
      <c r="C558" s="353"/>
      <c r="D558" s="361" t="s">
        <v>17</v>
      </c>
      <c r="E558" s="364"/>
      <c r="F558" s="236"/>
      <c r="G558" s="355"/>
      <c r="H558" s="236">
        <f>+COUNTIF(I522:I553,5)</f>
        <v>13</v>
      </c>
      <c r="I558" s="355"/>
    </row>
    <row r="559" spans="1:12" ht="16.5" thickBot="1" x14ac:dyDescent="0.3">
      <c r="A559" s="366" t="s">
        <v>0</v>
      </c>
      <c r="B559" s="254">
        <f>SUM(B557:B558)</f>
        <v>32</v>
      </c>
      <c r="C559" s="367"/>
      <c r="D559" s="248" t="s">
        <v>0</v>
      </c>
      <c r="E559" s="309"/>
      <c r="F559" s="254"/>
      <c r="G559" s="368"/>
      <c r="H559" s="283">
        <f>SUM(H557:H558)</f>
        <v>32</v>
      </c>
      <c r="I559" s="368"/>
    </row>
    <row r="562" spans="1:12" ht="32.25" thickBot="1" x14ac:dyDescent="0.65">
      <c r="A562" s="541" t="s">
        <v>4810</v>
      </c>
      <c r="B562" s="541"/>
      <c r="C562" s="541"/>
      <c r="D562" s="541"/>
      <c r="E562" s="541"/>
      <c r="F562" s="541"/>
      <c r="G562" s="541"/>
      <c r="H562" s="541"/>
      <c r="I562" s="541"/>
      <c r="J562" s="541"/>
      <c r="K562" s="541"/>
      <c r="L562" s="541"/>
    </row>
    <row r="563" spans="1:12" ht="32.25" thickBot="1" x14ac:dyDescent="0.25">
      <c r="A563" s="371" t="s">
        <v>79</v>
      </c>
      <c r="B563" s="372" t="s">
        <v>80</v>
      </c>
      <c r="C563" s="373" t="s">
        <v>81</v>
      </c>
      <c r="D563" s="374" t="s">
        <v>82</v>
      </c>
      <c r="E563" s="375" t="s">
        <v>83</v>
      </c>
      <c r="F563" s="376" t="s">
        <v>274</v>
      </c>
      <c r="G563" s="376"/>
      <c r="H563" s="377" t="s">
        <v>275</v>
      </c>
      <c r="I563" s="377"/>
      <c r="J563" s="378" t="s">
        <v>89</v>
      </c>
      <c r="K563" s="379"/>
      <c r="L563" s="380" t="s">
        <v>92</v>
      </c>
    </row>
    <row r="564" spans="1:12" ht="14.25" customHeight="1" x14ac:dyDescent="0.2">
      <c r="A564" s="341">
        <v>1</v>
      </c>
      <c r="B564" s="538" t="s">
        <v>4811</v>
      </c>
      <c r="C564" s="534">
        <v>69547</v>
      </c>
      <c r="D564" s="535" t="s">
        <v>4789</v>
      </c>
      <c r="E564" s="342" t="s">
        <v>237</v>
      </c>
      <c r="F564" s="57" t="s">
        <v>106</v>
      </c>
      <c r="G564" s="343">
        <f t="shared" ref="G564:G606" si="34">+IF(F564="M",1,IF(F564="f",2,IF(F564="Civ",3,"Error")))</f>
        <v>1</v>
      </c>
      <c r="H564" s="344" t="s">
        <v>108</v>
      </c>
      <c r="I564" s="206">
        <f t="shared" ref="I564:I606" si="35">+IF(H564="Incomplete",5,IF(H564="Complete",1,IF(H564="Incomplete",2,IF(H564="Left",3,IF(H564="Dropped",4,"Error")))))</f>
        <v>1</v>
      </c>
      <c r="J564" s="206" t="e">
        <f>+IF(#REF!="Issued",1,IF(#REF!="Not Issued",2,"Nil"))</f>
        <v>#REF!</v>
      </c>
      <c r="K564" s="206" t="s">
        <v>4322</v>
      </c>
      <c r="L564" s="345"/>
    </row>
    <row r="565" spans="1:12" ht="14.25" customHeight="1" x14ac:dyDescent="0.2">
      <c r="A565" s="341">
        <v>2</v>
      </c>
      <c r="B565" s="538" t="s">
        <v>4812</v>
      </c>
      <c r="C565" s="534">
        <v>70361</v>
      </c>
      <c r="D565" s="535" t="s">
        <v>4813</v>
      </c>
      <c r="E565" s="342" t="s">
        <v>4814</v>
      </c>
      <c r="F565" s="57" t="s">
        <v>106</v>
      </c>
      <c r="G565" s="343">
        <f t="shared" si="34"/>
        <v>1</v>
      </c>
      <c r="H565" s="344" t="s">
        <v>108</v>
      </c>
      <c r="I565" s="206">
        <f t="shared" si="35"/>
        <v>1</v>
      </c>
      <c r="J565" s="206" t="e">
        <f>+IF(#REF!="Issued",1,IF(#REF!="Not Issued",2,"Nil"))</f>
        <v>#REF!</v>
      </c>
      <c r="K565" s="206" t="s">
        <v>4327</v>
      </c>
      <c r="L565" s="345"/>
    </row>
    <row r="566" spans="1:12" ht="14.25" customHeight="1" x14ac:dyDescent="0.2">
      <c r="A566" s="341">
        <f>+A565+1</f>
        <v>3</v>
      </c>
      <c r="B566" s="538" t="s">
        <v>4815</v>
      </c>
      <c r="C566" s="534">
        <v>69548</v>
      </c>
      <c r="D566" s="535" t="s">
        <v>4816</v>
      </c>
      <c r="E566" s="342" t="s">
        <v>4817</v>
      </c>
      <c r="F566" s="57" t="s">
        <v>106</v>
      </c>
      <c r="G566" s="343">
        <f t="shared" si="34"/>
        <v>1</v>
      </c>
      <c r="H566" s="344" t="s">
        <v>108</v>
      </c>
      <c r="I566" s="206">
        <f t="shared" si="35"/>
        <v>1</v>
      </c>
      <c r="J566" s="206" t="e">
        <f>+IF(#REF!="Issued",1,IF(#REF!="Not Issued",2,"Nil"))</f>
        <v>#REF!</v>
      </c>
      <c r="K566" s="206" t="s">
        <v>4332</v>
      </c>
      <c r="L566" s="345"/>
    </row>
    <row r="567" spans="1:12" ht="14.25" customHeight="1" x14ac:dyDescent="0.2">
      <c r="A567" s="341">
        <f t="shared" ref="A567:A606" si="36">+A566+1</f>
        <v>4</v>
      </c>
      <c r="B567" s="538" t="s">
        <v>4818</v>
      </c>
      <c r="C567" s="534">
        <v>70362</v>
      </c>
      <c r="D567" s="535" t="s">
        <v>4819</v>
      </c>
      <c r="E567" s="342" t="s">
        <v>4820</v>
      </c>
      <c r="F567" s="57" t="s">
        <v>106</v>
      </c>
      <c r="G567" s="343">
        <f t="shared" si="34"/>
        <v>1</v>
      </c>
      <c r="H567" s="344" t="s">
        <v>108</v>
      </c>
      <c r="I567" s="206">
        <f t="shared" si="35"/>
        <v>1</v>
      </c>
      <c r="J567" s="206" t="e">
        <f>+IF(#REF!="Issued",1,IF(#REF!="Not Issued",2,"Nil"))</f>
        <v>#REF!</v>
      </c>
      <c r="K567" s="206" t="s">
        <v>4336</v>
      </c>
      <c r="L567" s="345"/>
    </row>
    <row r="568" spans="1:12" ht="14.25" customHeight="1" x14ac:dyDescent="0.2">
      <c r="A568" s="341">
        <f t="shared" si="36"/>
        <v>5</v>
      </c>
      <c r="B568" s="538" t="s">
        <v>4821</v>
      </c>
      <c r="C568" s="534">
        <v>70363</v>
      </c>
      <c r="D568" s="535" t="s">
        <v>4822</v>
      </c>
      <c r="E568" s="342" t="s">
        <v>4823</v>
      </c>
      <c r="F568" s="57" t="s">
        <v>106</v>
      </c>
      <c r="G568" s="343">
        <f t="shared" si="34"/>
        <v>1</v>
      </c>
      <c r="H568" s="344" t="s">
        <v>108</v>
      </c>
      <c r="I568" s="206">
        <f t="shared" si="35"/>
        <v>1</v>
      </c>
      <c r="J568" s="206" t="e">
        <f>+IF(#REF!="Issued",1,IF(#REF!="Not Issued",2,"Nil"))</f>
        <v>#REF!</v>
      </c>
      <c r="K568" s="206" t="s">
        <v>4342</v>
      </c>
      <c r="L568" s="345"/>
    </row>
    <row r="569" spans="1:12" ht="14.25" customHeight="1" x14ac:dyDescent="0.2">
      <c r="A569" s="341">
        <f t="shared" si="36"/>
        <v>6</v>
      </c>
      <c r="B569" s="538" t="s">
        <v>4824</v>
      </c>
      <c r="C569" s="534">
        <v>69549</v>
      </c>
      <c r="D569" s="535" t="s">
        <v>4825</v>
      </c>
      <c r="E569" s="342" t="s">
        <v>4826</v>
      </c>
      <c r="F569" s="57" t="s">
        <v>102</v>
      </c>
      <c r="G569" s="343">
        <f t="shared" si="34"/>
        <v>2</v>
      </c>
      <c r="H569" s="344" t="s">
        <v>108</v>
      </c>
      <c r="I569" s="206">
        <f t="shared" si="35"/>
        <v>1</v>
      </c>
      <c r="J569" s="206" t="e">
        <f>+IF(#REF!="Issued",1,IF(#REF!="Not Issued",2,"Nil"))</f>
        <v>#REF!</v>
      </c>
      <c r="K569" s="206" t="s">
        <v>4346</v>
      </c>
      <c r="L569" s="345"/>
    </row>
    <row r="570" spans="1:12" ht="14.25" customHeight="1" x14ac:dyDescent="0.2">
      <c r="A570" s="341">
        <f t="shared" si="36"/>
        <v>7</v>
      </c>
      <c r="B570" s="538" t="s">
        <v>4827</v>
      </c>
      <c r="C570" s="534">
        <v>69550</v>
      </c>
      <c r="D570" s="535" t="s">
        <v>978</v>
      </c>
      <c r="E570" s="342" t="s">
        <v>4828</v>
      </c>
      <c r="F570" s="57" t="s">
        <v>106</v>
      </c>
      <c r="G570" s="343">
        <f t="shared" si="34"/>
        <v>1</v>
      </c>
      <c r="H570" s="344" t="s">
        <v>108</v>
      </c>
      <c r="I570" s="206">
        <f t="shared" si="35"/>
        <v>1</v>
      </c>
      <c r="J570" s="206" t="e">
        <f>+IF(#REF!="Issued",1,IF(#REF!="Not Issued",2,"Nil"))</f>
        <v>#REF!</v>
      </c>
      <c r="K570" s="206" t="s">
        <v>4351</v>
      </c>
      <c r="L570" s="345"/>
    </row>
    <row r="571" spans="1:12" ht="14.25" customHeight="1" x14ac:dyDescent="0.2">
      <c r="A571" s="341">
        <f t="shared" si="36"/>
        <v>8</v>
      </c>
      <c r="B571" s="538" t="s">
        <v>4829</v>
      </c>
      <c r="C571" s="534">
        <v>69551</v>
      </c>
      <c r="D571" s="535" t="s">
        <v>4830</v>
      </c>
      <c r="E571" s="342" t="s">
        <v>3053</v>
      </c>
      <c r="F571" s="57" t="s">
        <v>106</v>
      </c>
      <c r="G571" s="343">
        <f t="shared" si="34"/>
        <v>1</v>
      </c>
      <c r="H571" s="344" t="s">
        <v>108</v>
      </c>
      <c r="I571" s="206">
        <f t="shared" si="35"/>
        <v>1</v>
      </c>
      <c r="J571" s="206" t="e">
        <f>+IF(#REF!="Issued",1,IF(#REF!="Not Issued",2,"Nil"))</f>
        <v>#REF!</v>
      </c>
      <c r="K571" s="206" t="s">
        <v>4356</v>
      </c>
      <c r="L571" s="345"/>
    </row>
    <row r="572" spans="1:12" ht="14.25" customHeight="1" x14ac:dyDescent="0.2">
      <c r="A572" s="341">
        <f t="shared" si="36"/>
        <v>9</v>
      </c>
      <c r="B572" s="538" t="s">
        <v>4831</v>
      </c>
      <c r="C572" s="534">
        <v>69552</v>
      </c>
      <c r="D572" s="535" t="s">
        <v>4832</v>
      </c>
      <c r="E572" s="342" t="s">
        <v>4833</v>
      </c>
      <c r="F572" s="57" t="s">
        <v>102</v>
      </c>
      <c r="G572" s="343">
        <f t="shared" si="34"/>
        <v>2</v>
      </c>
      <c r="H572" s="344" t="s">
        <v>108</v>
      </c>
      <c r="I572" s="206">
        <f t="shared" si="35"/>
        <v>1</v>
      </c>
      <c r="J572" s="206" t="e">
        <f>+IF(#REF!="Issued",1,IF(#REF!="Not Issued",2,"Nil"))</f>
        <v>#REF!</v>
      </c>
      <c r="K572" s="206" t="s">
        <v>4359</v>
      </c>
      <c r="L572" s="345"/>
    </row>
    <row r="573" spans="1:12" ht="14.25" customHeight="1" x14ac:dyDescent="0.2">
      <c r="A573" s="341">
        <f t="shared" si="36"/>
        <v>10</v>
      </c>
      <c r="B573" s="538" t="s">
        <v>4834</v>
      </c>
      <c r="C573" s="534">
        <v>69553</v>
      </c>
      <c r="D573" s="535" t="s">
        <v>4835</v>
      </c>
      <c r="E573" s="342" t="s">
        <v>566</v>
      </c>
      <c r="F573" s="57" t="s">
        <v>106</v>
      </c>
      <c r="G573" s="343">
        <f t="shared" si="34"/>
        <v>1</v>
      </c>
      <c r="H573" s="344" t="s">
        <v>108</v>
      </c>
      <c r="I573" s="206">
        <f t="shared" si="35"/>
        <v>1</v>
      </c>
      <c r="J573" s="206" t="e">
        <f>+IF(#REF!="Issued",1,IF(#REF!="Not Issued",2,"Nil"))</f>
        <v>#REF!</v>
      </c>
      <c r="K573" s="206" t="s">
        <v>4364</v>
      </c>
      <c r="L573" s="345"/>
    </row>
    <row r="574" spans="1:12" ht="14.25" customHeight="1" x14ac:dyDescent="0.2">
      <c r="A574" s="341">
        <f t="shared" si="36"/>
        <v>11</v>
      </c>
      <c r="B574" s="538" t="s">
        <v>4836</v>
      </c>
      <c r="C574" s="534">
        <v>69554</v>
      </c>
      <c r="D574" s="535" t="s">
        <v>4837</v>
      </c>
      <c r="E574" s="342" t="s">
        <v>2405</v>
      </c>
      <c r="F574" s="57" t="s">
        <v>106</v>
      </c>
      <c r="G574" s="343">
        <f t="shared" si="34"/>
        <v>1</v>
      </c>
      <c r="H574" s="344" t="s">
        <v>108</v>
      </c>
      <c r="I574" s="206">
        <f t="shared" si="35"/>
        <v>1</v>
      </c>
      <c r="J574" s="206" t="e">
        <f>+IF(#REF!="Issued",1,IF(#REF!="Not Issued",2,"Nil"))</f>
        <v>#REF!</v>
      </c>
      <c r="K574" s="206" t="s">
        <v>4368</v>
      </c>
      <c r="L574" s="345"/>
    </row>
    <row r="575" spans="1:12" ht="14.25" customHeight="1" x14ac:dyDescent="0.2">
      <c r="A575" s="341">
        <f t="shared" si="36"/>
        <v>12</v>
      </c>
      <c r="B575" s="538" t="s">
        <v>4838</v>
      </c>
      <c r="C575" s="534">
        <v>69555</v>
      </c>
      <c r="D575" s="535" t="s">
        <v>4839</v>
      </c>
      <c r="E575" s="342" t="s">
        <v>4840</v>
      </c>
      <c r="F575" s="57" t="s">
        <v>102</v>
      </c>
      <c r="G575" s="343">
        <f t="shared" si="34"/>
        <v>2</v>
      </c>
      <c r="H575" s="344" t="s">
        <v>108</v>
      </c>
      <c r="I575" s="206">
        <f t="shared" si="35"/>
        <v>1</v>
      </c>
      <c r="J575" s="206" t="e">
        <f>+IF(#REF!="Issued",1,IF(#REF!="Not Issued",2,"Nil"))</f>
        <v>#REF!</v>
      </c>
      <c r="K575" s="206" t="s">
        <v>4373</v>
      </c>
      <c r="L575" s="345"/>
    </row>
    <row r="576" spans="1:12" ht="14.25" customHeight="1" x14ac:dyDescent="0.2">
      <c r="A576" s="341">
        <f t="shared" si="36"/>
        <v>13</v>
      </c>
      <c r="B576" s="538" t="s">
        <v>4841</v>
      </c>
      <c r="C576" s="534">
        <v>70723</v>
      </c>
      <c r="D576" s="535" t="s">
        <v>4842</v>
      </c>
      <c r="E576" s="342" t="s">
        <v>4843</v>
      </c>
      <c r="F576" s="57" t="s">
        <v>102</v>
      </c>
      <c r="G576" s="343">
        <f t="shared" si="34"/>
        <v>2</v>
      </c>
      <c r="H576" s="344" t="s">
        <v>108</v>
      </c>
      <c r="I576" s="206">
        <f t="shared" si="35"/>
        <v>1</v>
      </c>
      <c r="J576" s="206" t="e">
        <f>+IF(#REF!="Issued",1,IF(#REF!="Not Issued",2,"Nil"))</f>
        <v>#REF!</v>
      </c>
      <c r="K576" s="206" t="s">
        <v>4379</v>
      </c>
      <c r="L576" s="345"/>
    </row>
    <row r="577" spans="1:12" ht="14.25" customHeight="1" x14ac:dyDescent="0.2">
      <c r="A577" s="341">
        <f t="shared" si="36"/>
        <v>14</v>
      </c>
      <c r="B577" s="538" t="s">
        <v>4844</v>
      </c>
      <c r="C577" s="534">
        <v>70366</v>
      </c>
      <c r="D577" s="535" t="s">
        <v>4845</v>
      </c>
      <c r="E577" s="342" t="s">
        <v>4846</v>
      </c>
      <c r="F577" s="57" t="s">
        <v>106</v>
      </c>
      <c r="G577" s="343">
        <f t="shared" si="34"/>
        <v>1</v>
      </c>
      <c r="H577" s="344" t="s">
        <v>108</v>
      </c>
      <c r="I577" s="206">
        <f t="shared" si="35"/>
        <v>1</v>
      </c>
      <c r="J577" s="206" t="e">
        <f>+IF(#REF!="Issued",1,IF(#REF!="Not Issued",2,"Nil"))</f>
        <v>#REF!</v>
      </c>
      <c r="K577" s="206" t="s">
        <v>4384</v>
      </c>
      <c r="L577" s="345"/>
    </row>
    <row r="578" spans="1:12" ht="14.25" customHeight="1" x14ac:dyDescent="0.2">
      <c r="A578" s="341">
        <f t="shared" si="36"/>
        <v>15</v>
      </c>
      <c r="B578" s="538" t="s">
        <v>4847</v>
      </c>
      <c r="C578" s="534">
        <v>69556</v>
      </c>
      <c r="D578" s="535" t="s">
        <v>2560</v>
      </c>
      <c r="E578" s="342" t="s">
        <v>901</v>
      </c>
      <c r="F578" s="57" t="s">
        <v>106</v>
      </c>
      <c r="G578" s="343">
        <f t="shared" si="34"/>
        <v>1</v>
      </c>
      <c r="H578" s="344" t="s">
        <v>108</v>
      </c>
      <c r="I578" s="206">
        <f t="shared" si="35"/>
        <v>1</v>
      </c>
      <c r="J578" s="206" t="e">
        <f>+IF(#REF!="Issued",1,IF(#REF!="Not Issued",2,"Nil"))</f>
        <v>#REF!</v>
      </c>
      <c r="K578" s="206" t="s">
        <v>4389</v>
      </c>
      <c r="L578" s="345"/>
    </row>
    <row r="579" spans="1:12" ht="14.25" customHeight="1" x14ac:dyDescent="0.2">
      <c r="A579" s="341">
        <f t="shared" si="36"/>
        <v>16</v>
      </c>
      <c r="B579" s="538" t="s">
        <v>4857</v>
      </c>
      <c r="C579" s="534">
        <v>69557</v>
      </c>
      <c r="D579" s="535" t="s">
        <v>4858</v>
      </c>
      <c r="E579" s="342" t="s">
        <v>4859</v>
      </c>
      <c r="F579" s="57" t="s">
        <v>106</v>
      </c>
      <c r="G579" s="343">
        <f t="shared" si="34"/>
        <v>1</v>
      </c>
      <c r="H579" s="344" t="s">
        <v>108</v>
      </c>
      <c r="I579" s="206">
        <f t="shared" si="35"/>
        <v>1</v>
      </c>
      <c r="J579" s="206" t="e">
        <f>+IF(#REF!="Issued",1,IF(#REF!="Not Issued",2,"Nil"))</f>
        <v>#REF!</v>
      </c>
      <c r="K579" s="206" t="s">
        <v>4394</v>
      </c>
      <c r="L579" s="345"/>
    </row>
    <row r="580" spans="1:12" ht="14.25" customHeight="1" x14ac:dyDescent="0.2">
      <c r="A580" s="341">
        <f t="shared" si="36"/>
        <v>17</v>
      </c>
      <c r="B580" s="538" t="s">
        <v>4863</v>
      </c>
      <c r="C580" s="534">
        <v>70360</v>
      </c>
      <c r="D580" s="535" t="s">
        <v>4864</v>
      </c>
      <c r="E580" s="342" t="s">
        <v>4865</v>
      </c>
      <c r="F580" s="57" t="s">
        <v>106</v>
      </c>
      <c r="G580" s="343">
        <f t="shared" si="34"/>
        <v>1</v>
      </c>
      <c r="H580" s="344" t="s">
        <v>108</v>
      </c>
      <c r="I580" s="206">
        <f t="shared" si="35"/>
        <v>1</v>
      </c>
      <c r="J580" s="206" t="e">
        <f>+IF(#REF!="Issued",1,IF(#REF!="Not Issued",2,"Nil"))</f>
        <v>#REF!</v>
      </c>
      <c r="K580" s="206" t="s">
        <v>4399</v>
      </c>
      <c r="L580" s="345"/>
    </row>
    <row r="581" spans="1:12" ht="14.25" customHeight="1" x14ac:dyDescent="0.2">
      <c r="A581" s="341">
        <f t="shared" si="36"/>
        <v>18</v>
      </c>
      <c r="B581" s="538" t="s">
        <v>4866</v>
      </c>
      <c r="C581" s="534">
        <v>69558</v>
      </c>
      <c r="D581" s="535" t="s">
        <v>4867</v>
      </c>
      <c r="E581" s="342" t="s">
        <v>4868</v>
      </c>
      <c r="F581" s="57" t="s">
        <v>102</v>
      </c>
      <c r="G581" s="343">
        <f t="shared" si="34"/>
        <v>2</v>
      </c>
      <c r="H581" s="344" t="s">
        <v>108</v>
      </c>
      <c r="I581" s="206">
        <f t="shared" si="35"/>
        <v>1</v>
      </c>
      <c r="J581" s="206" t="e">
        <f>+IF(#REF!="Issued",1,IF(#REF!="Not Issued",2,"Nil"))</f>
        <v>#REF!</v>
      </c>
      <c r="K581" s="206" t="s">
        <v>4403</v>
      </c>
      <c r="L581" s="345"/>
    </row>
    <row r="582" spans="1:12" ht="14.25" customHeight="1" x14ac:dyDescent="0.2">
      <c r="A582" s="341">
        <f t="shared" si="36"/>
        <v>19</v>
      </c>
      <c r="B582" s="538" t="s">
        <v>4869</v>
      </c>
      <c r="C582" s="540">
        <v>70722</v>
      </c>
      <c r="D582" s="535" t="s">
        <v>4870</v>
      </c>
      <c r="E582" s="342" t="s">
        <v>4871</v>
      </c>
      <c r="F582" s="57" t="s">
        <v>106</v>
      </c>
      <c r="G582" s="343">
        <f t="shared" si="34"/>
        <v>1</v>
      </c>
      <c r="H582" s="344" t="s">
        <v>108</v>
      </c>
      <c r="I582" s="206">
        <f t="shared" si="35"/>
        <v>1</v>
      </c>
      <c r="J582" s="206" t="e">
        <f>+IF(#REF!="Issued",1,IF(#REF!="Not Issued",2,"Nil"))</f>
        <v>#REF!</v>
      </c>
      <c r="K582" s="206" t="s">
        <v>4408</v>
      </c>
      <c r="L582" s="345"/>
    </row>
    <row r="583" spans="1:12" ht="14.25" customHeight="1" x14ac:dyDescent="0.2">
      <c r="A583" s="341">
        <f t="shared" si="36"/>
        <v>20</v>
      </c>
      <c r="B583" s="538" t="s">
        <v>4882</v>
      </c>
      <c r="C583" s="534">
        <v>70364</v>
      </c>
      <c r="D583" s="535" t="s">
        <v>4883</v>
      </c>
      <c r="E583" s="342" t="s">
        <v>4884</v>
      </c>
      <c r="F583" s="57" t="s">
        <v>106</v>
      </c>
      <c r="G583" s="343">
        <f t="shared" si="34"/>
        <v>1</v>
      </c>
      <c r="H583" s="344" t="s">
        <v>108</v>
      </c>
      <c r="I583" s="206">
        <f t="shared" si="35"/>
        <v>1</v>
      </c>
      <c r="J583" s="206" t="e">
        <f>+IF(#REF!="Issued",1,IF(#REF!="Not Issued",2,"Nil"))</f>
        <v>#REF!</v>
      </c>
      <c r="K583" s="206" t="s">
        <v>4413</v>
      </c>
      <c r="L583" s="345"/>
    </row>
    <row r="584" spans="1:12" ht="14.25" customHeight="1" x14ac:dyDescent="0.2">
      <c r="A584" s="341">
        <f t="shared" si="36"/>
        <v>21</v>
      </c>
      <c r="B584" s="538" t="s">
        <v>4888</v>
      </c>
      <c r="C584" s="534">
        <v>69563</v>
      </c>
      <c r="D584" s="535" t="s">
        <v>4889</v>
      </c>
      <c r="E584" s="342" t="s">
        <v>4316</v>
      </c>
      <c r="F584" s="57" t="s">
        <v>106</v>
      </c>
      <c r="G584" s="343">
        <f t="shared" si="34"/>
        <v>1</v>
      </c>
      <c r="H584" s="344" t="s">
        <v>108</v>
      </c>
      <c r="I584" s="206">
        <f t="shared" si="35"/>
        <v>1</v>
      </c>
      <c r="J584" s="206" t="e">
        <f>+IF(#REF!="Issued",1,IF(#REF!="Not Issued",2,"Nil"))</f>
        <v>#REF!</v>
      </c>
      <c r="K584" s="206" t="s">
        <v>4417</v>
      </c>
      <c r="L584" s="345"/>
    </row>
    <row r="585" spans="1:12" ht="14.25" customHeight="1" x14ac:dyDescent="0.2">
      <c r="A585" s="341">
        <f t="shared" si="36"/>
        <v>22</v>
      </c>
      <c r="B585" s="538" t="s">
        <v>4893</v>
      </c>
      <c r="C585" s="534">
        <v>69565</v>
      </c>
      <c r="D585" s="535" t="s">
        <v>4894</v>
      </c>
      <c r="E585" s="342" t="s">
        <v>4895</v>
      </c>
      <c r="F585" s="57" t="s">
        <v>102</v>
      </c>
      <c r="G585" s="343">
        <f t="shared" si="34"/>
        <v>2</v>
      </c>
      <c r="H585" s="344" t="s">
        <v>108</v>
      </c>
      <c r="I585" s="206">
        <f t="shared" si="35"/>
        <v>1</v>
      </c>
      <c r="J585" s="206" t="e">
        <f>+IF(#REF!="Issued",1,IF(#REF!="Not Issued",2,"Nil"))</f>
        <v>#REF!</v>
      </c>
      <c r="K585" s="206" t="s">
        <v>4420</v>
      </c>
      <c r="L585" s="345"/>
    </row>
    <row r="586" spans="1:12" ht="14.25" customHeight="1" x14ac:dyDescent="0.2">
      <c r="A586" s="341">
        <f t="shared" si="36"/>
        <v>23</v>
      </c>
      <c r="B586" s="538" t="s">
        <v>4898</v>
      </c>
      <c r="C586" s="534">
        <v>69567</v>
      </c>
      <c r="D586" s="535" t="s">
        <v>4899</v>
      </c>
      <c r="E586" s="342" t="s">
        <v>2513</v>
      </c>
      <c r="F586" s="57" t="s">
        <v>102</v>
      </c>
      <c r="G586" s="343">
        <f t="shared" si="34"/>
        <v>2</v>
      </c>
      <c r="H586" s="344" t="s">
        <v>108</v>
      </c>
      <c r="I586" s="206">
        <f t="shared" si="35"/>
        <v>1</v>
      </c>
      <c r="J586" s="206" t="e">
        <f>+IF(#REF!="Issued",1,IF(#REF!="Not Issued",2,"Nil"))</f>
        <v>#REF!</v>
      </c>
      <c r="K586" s="206" t="s">
        <v>4425</v>
      </c>
      <c r="L586" s="345"/>
    </row>
    <row r="587" spans="1:12" ht="14.25" customHeight="1" x14ac:dyDescent="0.2">
      <c r="A587" s="341">
        <f t="shared" si="36"/>
        <v>24</v>
      </c>
      <c r="B587" s="538" t="s">
        <v>4900</v>
      </c>
      <c r="C587" s="534">
        <v>69568</v>
      </c>
      <c r="D587" s="535" t="s">
        <v>689</v>
      </c>
      <c r="E587" s="342" t="s">
        <v>4901</v>
      </c>
      <c r="F587" s="57" t="s">
        <v>106</v>
      </c>
      <c r="G587" s="343">
        <f t="shared" si="34"/>
        <v>1</v>
      </c>
      <c r="H587" s="344" t="s">
        <v>108</v>
      </c>
      <c r="I587" s="206">
        <f t="shared" si="35"/>
        <v>1</v>
      </c>
      <c r="J587" s="206" t="e">
        <f>+IF(#REF!="Issued",1,IF(#REF!="Not Issued",2,"Nil"))</f>
        <v>#REF!</v>
      </c>
      <c r="K587" s="206" t="s">
        <v>4430</v>
      </c>
      <c r="L587" s="345"/>
    </row>
    <row r="588" spans="1:12" ht="14.25" customHeight="1" x14ac:dyDescent="0.2">
      <c r="A588" s="341">
        <f t="shared" si="36"/>
        <v>25</v>
      </c>
      <c r="B588" s="538" t="s">
        <v>4902</v>
      </c>
      <c r="C588" s="534">
        <v>69569</v>
      </c>
      <c r="D588" s="535" t="s">
        <v>1362</v>
      </c>
      <c r="E588" s="342" t="s">
        <v>4903</v>
      </c>
      <c r="F588" s="57" t="s">
        <v>106</v>
      </c>
      <c r="G588" s="343">
        <f t="shared" si="34"/>
        <v>1</v>
      </c>
      <c r="H588" s="344" t="s">
        <v>108</v>
      </c>
      <c r="I588" s="206">
        <f t="shared" si="35"/>
        <v>1</v>
      </c>
      <c r="J588" s="206" t="e">
        <f>+IF(#REF!="Issued",1,IF(#REF!="Not Issued",2,"Nil"))</f>
        <v>#REF!</v>
      </c>
      <c r="K588" s="206" t="s">
        <v>4435</v>
      </c>
      <c r="L588" s="345"/>
    </row>
    <row r="589" spans="1:12" ht="14.25" customHeight="1" x14ac:dyDescent="0.2">
      <c r="A589" s="341">
        <f t="shared" si="36"/>
        <v>26</v>
      </c>
      <c r="B589" s="538" t="s">
        <v>4904</v>
      </c>
      <c r="C589" s="534">
        <v>69570</v>
      </c>
      <c r="D589" s="535" t="s">
        <v>4905</v>
      </c>
      <c r="E589" s="342" t="s">
        <v>4906</v>
      </c>
      <c r="F589" s="57" t="s">
        <v>102</v>
      </c>
      <c r="G589" s="343">
        <f t="shared" si="34"/>
        <v>2</v>
      </c>
      <c r="H589" s="344" t="s">
        <v>108</v>
      </c>
      <c r="I589" s="206">
        <f t="shared" si="35"/>
        <v>1</v>
      </c>
      <c r="J589" s="206" t="e">
        <f>+IF(#REF!="Issued",1,IF(#REF!="Not Issued",2,"Nil"))</f>
        <v>#REF!</v>
      </c>
      <c r="K589" s="206" t="s">
        <v>4440</v>
      </c>
      <c r="L589" s="345"/>
    </row>
    <row r="590" spans="1:12" ht="14.25" customHeight="1" x14ac:dyDescent="0.2">
      <c r="A590" s="341">
        <f t="shared" si="36"/>
        <v>27</v>
      </c>
      <c r="B590" s="538" t="s">
        <v>4910</v>
      </c>
      <c r="C590" s="534">
        <v>69572</v>
      </c>
      <c r="D590" s="535" t="s">
        <v>4911</v>
      </c>
      <c r="E590" s="342" t="s">
        <v>4912</v>
      </c>
      <c r="F590" s="57" t="s">
        <v>106</v>
      </c>
      <c r="G590" s="343">
        <f t="shared" si="34"/>
        <v>1</v>
      </c>
      <c r="H590" s="344" t="s">
        <v>108</v>
      </c>
      <c r="I590" s="206">
        <f t="shared" si="35"/>
        <v>1</v>
      </c>
      <c r="J590" s="206" t="e">
        <f>+IF(#REF!="Issued",1,IF(#REF!="Not Issued",2,"Nil"))</f>
        <v>#REF!</v>
      </c>
      <c r="K590" s="206" t="s">
        <v>4444</v>
      </c>
      <c r="L590" s="345"/>
    </row>
    <row r="591" spans="1:12" ht="14.25" customHeight="1" x14ac:dyDescent="0.2">
      <c r="A591" s="341">
        <f t="shared" si="36"/>
        <v>28</v>
      </c>
      <c r="B591" s="538" t="s">
        <v>4913</v>
      </c>
      <c r="C591" s="534">
        <v>69573</v>
      </c>
      <c r="D591" s="535" t="s">
        <v>4914</v>
      </c>
      <c r="E591" s="342" t="s">
        <v>4915</v>
      </c>
      <c r="F591" s="57" t="s">
        <v>106</v>
      </c>
      <c r="G591" s="343">
        <f t="shared" si="34"/>
        <v>1</v>
      </c>
      <c r="H591" s="344" t="s">
        <v>108</v>
      </c>
      <c r="I591" s="206">
        <f t="shared" si="35"/>
        <v>1</v>
      </c>
      <c r="J591" s="206" t="e">
        <f>+IF(#REF!="Issued",1,IF(#REF!="Not Issued",2,"Nil"))</f>
        <v>#REF!</v>
      </c>
      <c r="K591" s="206" t="s">
        <v>4447</v>
      </c>
      <c r="L591" s="345"/>
    </row>
    <row r="592" spans="1:12" ht="14.25" customHeight="1" x14ac:dyDescent="0.2">
      <c r="A592" s="341">
        <f t="shared" si="36"/>
        <v>29</v>
      </c>
      <c r="B592" s="538" t="s">
        <v>4922</v>
      </c>
      <c r="C592" s="534">
        <v>70724</v>
      </c>
      <c r="D592" s="535" t="s">
        <v>4923</v>
      </c>
      <c r="E592" s="342" t="s">
        <v>4924</v>
      </c>
      <c r="F592" s="57" t="s">
        <v>106</v>
      </c>
      <c r="G592" s="343">
        <f t="shared" si="34"/>
        <v>1</v>
      </c>
      <c r="H592" s="344" t="s">
        <v>108</v>
      </c>
      <c r="I592" s="206">
        <f t="shared" si="35"/>
        <v>1</v>
      </c>
      <c r="J592" s="206" t="e">
        <f>+IF(#REF!="Issued",1,IF(#REF!="Not Issued",2,"Nil"))</f>
        <v>#REF!</v>
      </c>
      <c r="K592" s="206" t="s">
        <v>4450</v>
      </c>
      <c r="L592" s="345"/>
    </row>
    <row r="593" spans="1:12" ht="14.25" customHeight="1" x14ac:dyDescent="0.2">
      <c r="A593" s="341">
        <f t="shared" si="36"/>
        <v>30</v>
      </c>
      <c r="B593" s="538" t="s">
        <v>4848</v>
      </c>
      <c r="C593" s="534">
        <v>70720</v>
      </c>
      <c r="D593" s="535" t="s">
        <v>4849</v>
      </c>
      <c r="E593" s="342" t="s">
        <v>4850</v>
      </c>
      <c r="F593" s="57" t="s">
        <v>106</v>
      </c>
      <c r="G593" s="343">
        <f t="shared" si="34"/>
        <v>1</v>
      </c>
      <c r="H593" s="344" t="s">
        <v>17</v>
      </c>
      <c r="I593" s="206">
        <f t="shared" si="35"/>
        <v>5</v>
      </c>
      <c r="J593" s="206" t="e">
        <f>+IF(#REF!="Issued",1,IF(#REF!="Not Issued",2,"Nil"))</f>
        <v>#REF!</v>
      </c>
      <c r="K593" s="206" t="s">
        <v>4454</v>
      </c>
      <c r="L593" s="345"/>
    </row>
    <row r="594" spans="1:12" ht="14.25" customHeight="1" x14ac:dyDescent="0.2">
      <c r="A594" s="341">
        <f t="shared" si="36"/>
        <v>31</v>
      </c>
      <c r="B594" s="538" t="s">
        <v>4851</v>
      </c>
      <c r="C594" s="534">
        <v>70721</v>
      </c>
      <c r="D594" s="535" t="s">
        <v>4852</v>
      </c>
      <c r="E594" s="342" t="s">
        <v>4853</v>
      </c>
      <c r="F594" s="57" t="s">
        <v>106</v>
      </c>
      <c r="G594" s="343">
        <f t="shared" si="34"/>
        <v>1</v>
      </c>
      <c r="H594" s="344" t="s">
        <v>17</v>
      </c>
      <c r="I594" s="206">
        <f t="shared" si="35"/>
        <v>5</v>
      </c>
      <c r="J594" s="206" t="e">
        <f>+IF(#REF!="Issued",1,IF(#REF!="Not Issued",2,"Nil"))</f>
        <v>#REF!</v>
      </c>
      <c r="K594" s="206" t="s">
        <v>4458</v>
      </c>
      <c r="L594" s="345"/>
    </row>
    <row r="595" spans="1:12" ht="14.25" customHeight="1" x14ac:dyDescent="0.2">
      <c r="A595" s="341">
        <f t="shared" si="36"/>
        <v>32</v>
      </c>
      <c r="B595" s="538" t="s">
        <v>4854</v>
      </c>
      <c r="C595" s="534">
        <v>70725</v>
      </c>
      <c r="D595" s="535" t="s">
        <v>4855</v>
      </c>
      <c r="E595" s="342" t="s">
        <v>4856</v>
      </c>
      <c r="F595" s="57" t="s">
        <v>106</v>
      </c>
      <c r="G595" s="343">
        <f t="shared" si="34"/>
        <v>1</v>
      </c>
      <c r="H595" s="344" t="s">
        <v>17</v>
      </c>
      <c r="I595" s="206">
        <f t="shared" si="35"/>
        <v>5</v>
      </c>
      <c r="J595" s="206" t="e">
        <f>+IF(#REF!="Issued",1,IF(#REF!="Not Issued",2,"Nil"))</f>
        <v>#REF!</v>
      </c>
      <c r="K595" s="206" t="s">
        <v>4462</v>
      </c>
      <c r="L595" s="345"/>
    </row>
    <row r="596" spans="1:12" ht="14.25" customHeight="1" x14ac:dyDescent="0.2">
      <c r="A596" s="341">
        <f t="shared" si="36"/>
        <v>33</v>
      </c>
      <c r="B596" s="538" t="s">
        <v>4860</v>
      </c>
      <c r="C596" s="534">
        <v>70365</v>
      </c>
      <c r="D596" s="535" t="s">
        <v>4861</v>
      </c>
      <c r="E596" s="342" t="s">
        <v>4862</v>
      </c>
      <c r="F596" s="57" t="s">
        <v>106</v>
      </c>
      <c r="G596" s="343">
        <f t="shared" si="34"/>
        <v>1</v>
      </c>
      <c r="H596" s="344" t="s">
        <v>17</v>
      </c>
      <c r="I596" s="206">
        <f t="shared" si="35"/>
        <v>5</v>
      </c>
      <c r="J596" s="206" t="e">
        <f>+IF(#REF!="Issued",1,IF(#REF!="Not Issued",2,"Nil"))</f>
        <v>#REF!</v>
      </c>
      <c r="K596" s="206" t="s">
        <v>4465</v>
      </c>
      <c r="L596" s="345"/>
    </row>
    <row r="597" spans="1:12" ht="14.25" customHeight="1" x14ac:dyDescent="0.2">
      <c r="A597" s="341">
        <f t="shared" si="36"/>
        <v>34</v>
      </c>
      <c r="B597" s="538" t="s">
        <v>4872</v>
      </c>
      <c r="C597" s="534">
        <v>53688</v>
      </c>
      <c r="D597" s="535" t="s">
        <v>4873</v>
      </c>
      <c r="E597" s="342" t="s">
        <v>1561</v>
      </c>
      <c r="F597" s="57" t="s">
        <v>102</v>
      </c>
      <c r="G597" s="343">
        <f t="shared" si="34"/>
        <v>2</v>
      </c>
      <c r="H597" s="344" t="s">
        <v>17</v>
      </c>
      <c r="I597" s="206">
        <f t="shared" si="35"/>
        <v>5</v>
      </c>
      <c r="J597" s="206" t="e">
        <f>+IF(#REF!="Issued",1,IF(#REF!="Not Issued",2,"Nil"))</f>
        <v>#REF!</v>
      </c>
      <c r="K597" s="206" t="s">
        <v>4469</v>
      </c>
      <c r="L597" s="345"/>
    </row>
    <row r="598" spans="1:12" ht="14.25" customHeight="1" x14ac:dyDescent="0.2">
      <c r="A598" s="341">
        <f t="shared" si="36"/>
        <v>35</v>
      </c>
      <c r="B598" s="538" t="s">
        <v>4874</v>
      </c>
      <c r="C598" s="534">
        <v>69560</v>
      </c>
      <c r="D598" s="535" t="s">
        <v>4875</v>
      </c>
      <c r="E598" s="342" t="s">
        <v>4876</v>
      </c>
      <c r="F598" s="57" t="s">
        <v>106</v>
      </c>
      <c r="G598" s="343">
        <f t="shared" si="34"/>
        <v>1</v>
      </c>
      <c r="H598" s="344" t="s">
        <v>17</v>
      </c>
      <c r="I598" s="206">
        <f t="shared" si="35"/>
        <v>5</v>
      </c>
      <c r="J598" s="206" t="e">
        <f>+IF(#REF!="Issued",1,IF(#REF!="Not Issued",2,"Nil"))</f>
        <v>#REF!</v>
      </c>
      <c r="K598" s="206" t="s">
        <v>4472</v>
      </c>
      <c r="L598" s="345"/>
    </row>
    <row r="599" spans="1:12" ht="14.25" customHeight="1" x14ac:dyDescent="0.2">
      <c r="A599" s="341">
        <f t="shared" si="36"/>
        <v>36</v>
      </c>
      <c r="B599" s="538" t="s">
        <v>4877</v>
      </c>
      <c r="C599" s="534">
        <v>69561</v>
      </c>
      <c r="D599" s="535" t="s">
        <v>4878</v>
      </c>
      <c r="E599" s="342" t="s">
        <v>1305</v>
      </c>
      <c r="F599" s="57" t="s">
        <v>106</v>
      </c>
      <c r="G599" s="343">
        <f t="shared" si="34"/>
        <v>1</v>
      </c>
      <c r="H599" s="344" t="s">
        <v>17</v>
      </c>
      <c r="I599" s="206">
        <f t="shared" si="35"/>
        <v>5</v>
      </c>
      <c r="J599" s="206" t="e">
        <f>+IF(#REF!="Issued",1,IF(#REF!="Not Issued",2,"Nil"))</f>
        <v>#REF!</v>
      </c>
      <c r="K599" s="206" t="s">
        <v>4475</v>
      </c>
      <c r="L599" s="345"/>
    </row>
    <row r="600" spans="1:12" ht="14.25" customHeight="1" x14ac:dyDescent="0.2">
      <c r="A600" s="341">
        <f t="shared" si="36"/>
        <v>37</v>
      </c>
      <c r="B600" s="538" t="s">
        <v>4879</v>
      </c>
      <c r="C600" s="534">
        <v>70726</v>
      </c>
      <c r="D600" s="535" t="s">
        <v>4880</v>
      </c>
      <c r="E600" s="342" t="s">
        <v>4881</v>
      </c>
      <c r="F600" s="57" t="s">
        <v>106</v>
      </c>
      <c r="G600" s="343">
        <f t="shared" si="34"/>
        <v>1</v>
      </c>
      <c r="H600" s="344" t="s">
        <v>17</v>
      </c>
      <c r="I600" s="206">
        <f t="shared" si="35"/>
        <v>5</v>
      </c>
      <c r="J600" s="206" t="e">
        <f>+IF(#REF!="Issued",1,IF(#REF!="Not Issued",2,"Nil"))</f>
        <v>#REF!</v>
      </c>
      <c r="K600" s="206" t="s">
        <v>4477</v>
      </c>
      <c r="L600" s="345"/>
    </row>
    <row r="601" spans="1:12" ht="14.25" customHeight="1" x14ac:dyDescent="0.2">
      <c r="A601" s="341">
        <f t="shared" si="36"/>
        <v>38</v>
      </c>
      <c r="B601" s="538" t="s">
        <v>4885</v>
      </c>
      <c r="C601" s="534">
        <v>69562</v>
      </c>
      <c r="D601" s="535" t="s">
        <v>4886</v>
      </c>
      <c r="E601" s="342" t="s">
        <v>4887</v>
      </c>
      <c r="F601" s="57" t="s">
        <v>106</v>
      </c>
      <c r="G601" s="343">
        <f t="shared" si="34"/>
        <v>1</v>
      </c>
      <c r="H601" s="344" t="s">
        <v>17</v>
      </c>
      <c r="I601" s="206">
        <f t="shared" si="35"/>
        <v>5</v>
      </c>
      <c r="J601" s="206" t="e">
        <f>+IF(#REF!="Issued",1,IF(#REF!="Not Issued",2,"Nil"))</f>
        <v>#REF!</v>
      </c>
      <c r="K601" s="206" t="s">
        <v>4480</v>
      </c>
      <c r="L601" s="345"/>
    </row>
    <row r="602" spans="1:12" ht="14.25" customHeight="1" x14ac:dyDescent="0.2">
      <c r="A602" s="341">
        <f t="shared" si="36"/>
        <v>39</v>
      </c>
      <c r="B602" s="538" t="s">
        <v>4890</v>
      </c>
      <c r="C602" s="534">
        <v>69564</v>
      </c>
      <c r="D602" s="535" t="s">
        <v>4891</v>
      </c>
      <c r="E602" s="342" t="s">
        <v>4892</v>
      </c>
      <c r="F602" s="57" t="s">
        <v>106</v>
      </c>
      <c r="G602" s="343">
        <f t="shared" si="34"/>
        <v>1</v>
      </c>
      <c r="H602" s="344" t="s">
        <v>17</v>
      </c>
      <c r="I602" s="206">
        <f t="shared" si="35"/>
        <v>5</v>
      </c>
      <c r="J602" s="206" t="e">
        <f>+IF(#REF!="Issued",1,IF(#REF!="Not Issued",2,"Nil"))</f>
        <v>#REF!</v>
      </c>
      <c r="K602" s="206" t="s">
        <v>4491</v>
      </c>
      <c r="L602" s="345"/>
    </row>
    <row r="603" spans="1:12" ht="14.25" customHeight="1" x14ac:dyDescent="0.2">
      <c r="A603" s="341">
        <f t="shared" si="36"/>
        <v>40</v>
      </c>
      <c r="B603" s="538" t="s">
        <v>4896</v>
      </c>
      <c r="C603" s="534">
        <v>69566</v>
      </c>
      <c r="D603" s="535" t="s">
        <v>4897</v>
      </c>
      <c r="E603" s="342" t="s">
        <v>3246</v>
      </c>
      <c r="F603" s="57" t="s">
        <v>106</v>
      </c>
      <c r="G603" s="343">
        <f t="shared" si="34"/>
        <v>1</v>
      </c>
      <c r="H603" s="344" t="s">
        <v>17</v>
      </c>
      <c r="I603" s="206">
        <f t="shared" si="35"/>
        <v>5</v>
      </c>
      <c r="J603" s="206" t="e">
        <f>+IF(#REF!="Issued",1,IF(#REF!="Not Issued",2,"Nil"))</f>
        <v>#REF!</v>
      </c>
      <c r="K603" s="206" t="s">
        <v>4495</v>
      </c>
      <c r="L603" s="345"/>
    </row>
    <row r="604" spans="1:12" ht="14.25" customHeight="1" x14ac:dyDescent="0.2">
      <c r="A604" s="341">
        <f t="shared" si="36"/>
        <v>41</v>
      </c>
      <c r="B604" s="538" t="s">
        <v>4907</v>
      </c>
      <c r="C604" s="534">
        <v>69571</v>
      </c>
      <c r="D604" s="535" t="s">
        <v>4908</v>
      </c>
      <c r="E604" s="342" t="s">
        <v>4909</v>
      </c>
      <c r="F604" s="57" t="s">
        <v>106</v>
      </c>
      <c r="G604" s="343">
        <f t="shared" si="34"/>
        <v>1</v>
      </c>
      <c r="H604" s="344" t="s">
        <v>17</v>
      </c>
      <c r="I604" s="206">
        <f t="shared" si="35"/>
        <v>5</v>
      </c>
      <c r="J604" s="206" t="e">
        <f>+IF(#REF!="Issued",1,IF(#REF!="Not Issued",2,"Nil"))</f>
        <v>#REF!</v>
      </c>
      <c r="K604" s="206" t="s">
        <v>4499</v>
      </c>
      <c r="L604" s="345"/>
    </row>
    <row r="605" spans="1:12" ht="14.25" customHeight="1" x14ac:dyDescent="0.2">
      <c r="A605" s="341">
        <f t="shared" si="36"/>
        <v>42</v>
      </c>
      <c r="B605" s="538" t="s">
        <v>4916</v>
      </c>
      <c r="C605" s="534">
        <v>57461</v>
      </c>
      <c r="D605" s="535" t="s">
        <v>4917</v>
      </c>
      <c r="E605" s="342" t="s">
        <v>4918</v>
      </c>
      <c r="F605" s="57" t="s">
        <v>106</v>
      </c>
      <c r="G605" s="343">
        <f t="shared" si="34"/>
        <v>1</v>
      </c>
      <c r="H605" s="344" t="s">
        <v>17</v>
      </c>
      <c r="I605" s="206">
        <f t="shared" si="35"/>
        <v>5</v>
      </c>
      <c r="J605" s="206" t="e">
        <f>+IF(#REF!="Issued",1,IF(#REF!="Not Issued",2,"Nil"))</f>
        <v>#REF!</v>
      </c>
      <c r="K605" s="206" t="s">
        <v>4503</v>
      </c>
      <c r="L605" s="345"/>
    </row>
    <row r="606" spans="1:12" ht="14.25" customHeight="1" x14ac:dyDescent="0.2">
      <c r="A606" s="341">
        <f t="shared" si="36"/>
        <v>43</v>
      </c>
      <c r="B606" s="538" t="s">
        <v>4919</v>
      </c>
      <c r="C606" s="534">
        <v>69575</v>
      </c>
      <c r="D606" s="535" t="s">
        <v>4920</v>
      </c>
      <c r="E606" s="342" t="s">
        <v>4921</v>
      </c>
      <c r="F606" s="57" t="s">
        <v>106</v>
      </c>
      <c r="G606" s="343">
        <f t="shared" si="34"/>
        <v>1</v>
      </c>
      <c r="H606" s="344" t="s">
        <v>17</v>
      </c>
      <c r="I606" s="206">
        <f t="shared" si="35"/>
        <v>5</v>
      </c>
      <c r="J606" s="206" t="e">
        <f>+IF(#REF!="Issued",1,IF(#REF!="Not Issued",2,"Nil"))</f>
        <v>#REF!</v>
      </c>
      <c r="K606" s="206" t="s">
        <v>4511</v>
      </c>
      <c r="L606" s="345"/>
    </row>
    <row r="607" spans="1:12" ht="12.75" x14ac:dyDescent="0.2">
      <c r="A607" s="346"/>
      <c r="B607" s="382"/>
      <c r="C607" s="383"/>
      <c r="D607" s="384"/>
      <c r="E607" s="384"/>
      <c r="F607" s="385"/>
      <c r="G607" s="70"/>
      <c r="H607" s="386"/>
      <c r="I607" s="70"/>
      <c r="J607" s="280"/>
      <c r="K607" s="280"/>
      <c r="L607" s="260"/>
    </row>
    <row r="608" spans="1:12" ht="16.5" thickBot="1" x14ac:dyDescent="0.3">
      <c r="A608" s="352" t="s">
        <v>4925</v>
      </c>
      <c r="B608" s="236"/>
      <c r="C608" s="353"/>
      <c r="D608" s="387"/>
      <c r="E608" s="388"/>
      <c r="F608" s="388"/>
      <c r="G608" s="388"/>
      <c r="H608" s="388"/>
      <c r="I608" s="388"/>
      <c r="J608" s="388"/>
      <c r="K608" s="388"/>
      <c r="L608" s="388"/>
    </row>
    <row r="609" spans="1:12" x14ac:dyDescent="0.25">
      <c r="A609" s="356" t="s">
        <v>107</v>
      </c>
      <c r="B609" s="222">
        <f>+COUNTIF(G564:G606,1)</f>
        <v>34</v>
      </c>
      <c r="C609" s="357"/>
      <c r="D609" s="224" t="s">
        <v>108</v>
      </c>
      <c r="E609" s="225"/>
      <c r="F609" s="222"/>
      <c r="G609" s="222"/>
      <c r="H609" s="222">
        <f>+COUNTIF(I564:I606,1)</f>
        <v>29</v>
      </c>
      <c r="I609" s="358"/>
      <c r="J609" s="388"/>
      <c r="K609" s="388"/>
      <c r="L609" s="388"/>
    </row>
    <row r="610" spans="1:12" x14ac:dyDescent="0.25">
      <c r="A610" s="360" t="s">
        <v>111</v>
      </c>
      <c r="B610" s="236">
        <f>+COUNTIF(G564:G606,2)</f>
        <v>9</v>
      </c>
      <c r="C610" s="353"/>
      <c r="D610" s="361" t="s">
        <v>17</v>
      </c>
      <c r="E610" s="364"/>
      <c r="F610" s="236"/>
      <c r="G610" s="355"/>
      <c r="H610" s="236">
        <f>+COUNTIF(I564:I606,5)</f>
        <v>14</v>
      </c>
      <c r="I610" s="355"/>
      <c r="J610" s="389"/>
      <c r="K610" s="389"/>
      <c r="L610" s="388"/>
    </row>
    <row r="611" spans="1:12" ht="16.5" thickBot="1" x14ac:dyDescent="0.3">
      <c r="A611" s="366" t="s">
        <v>0</v>
      </c>
      <c r="B611" s="254">
        <f>SUM(B609:B610)</f>
        <v>43</v>
      </c>
      <c r="C611" s="367"/>
      <c r="D611" s="248" t="s">
        <v>0</v>
      </c>
      <c r="E611" s="309"/>
      <c r="F611" s="254"/>
      <c r="G611" s="368"/>
      <c r="H611" s="283">
        <f>SUM(H609:H610)</f>
        <v>43</v>
      </c>
      <c r="I611" s="368"/>
      <c r="J611" s="391"/>
      <c r="K611" s="392"/>
      <c r="L611" s="392"/>
    </row>
    <row r="615" spans="1:12" ht="32.25" thickBot="1" x14ac:dyDescent="0.65">
      <c r="A615" s="541" t="s">
        <v>4926</v>
      </c>
      <c r="B615" s="541"/>
      <c r="C615" s="541"/>
      <c r="D615" s="541"/>
      <c r="E615" s="541"/>
      <c r="F615" s="541"/>
      <c r="G615" s="541"/>
      <c r="H615" s="541"/>
      <c r="I615" s="541"/>
      <c r="J615" s="541"/>
      <c r="K615" s="541"/>
      <c r="L615" s="541"/>
    </row>
    <row r="616" spans="1:12" ht="32.25" thickBot="1" x14ac:dyDescent="0.25">
      <c r="A616" s="371" t="s">
        <v>79</v>
      </c>
      <c r="B616" s="372" t="s">
        <v>80</v>
      </c>
      <c r="C616" s="373" t="s">
        <v>81</v>
      </c>
      <c r="D616" s="374" t="s">
        <v>82</v>
      </c>
      <c r="E616" s="375" t="s">
        <v>83</v>
      </c>
      <c r="F616" s="376" t="s">
        <v>274</v>
      </c>
      <c r="G616" s="376"/>
      <c r="H616" s="377" t="s">
        <v>275</v>
      </c>
      <c r="I616" s="377"/>
      <c r="J616" s="378" t="s">
        <v>89</v>
      </c>
      <c r="K616" s="379"/>
      <c r="L616" s="380" t="s">
        <v>92</v>
      </c>
    </row>
    <row r="617" spans="1:12" ht="16.5" customHeight="1" x14ac:dyDescent="0.2">
      <c r="A617" s="341">
        <v>1</v>
      </c>
      <c r="B617" s="538" t="s">
        <v>4927</v>
      </c>
      <c r="C617" s="534">
        <v>70483</v>
      </c>
      <c r="D617" s="535" t="s">
        <v>3128</v>
      </c>
      <c r="E617" s="342" t="s">
        <v>4928</v>
      </c>
      <c r="F617" s="57" t="s">
        <v>111</v>
      </c>
      <c r="G617" s="343" t="str">
        <f t="shared" ref="G617:G629" si="37">+IF(F617="M",1,IF(F617="f",2,IF(F617="Civ",3,"Error")))</f>
        <v>Error</v>
      </c>
      <c r="H617" s="344" t="s">
        <v>17</v>
      </c>
      <c r="I617" s="206">
        <f t="shared" ref="I617:I622" si="38">+IF(H617="Incomplete",5,IF(H617="Complete",1,IF(H617="Incomplete",2,IF(H617="Left",3,IF(H617="Dropped",4,"Error")))))</f>
        <v>5</v>
      </c>
      <c r="J617" s="206" t="e">
        <f>+IF(#REF!="Issued",1,IF(#REF!="Not Issued",2,"Nil"))</f>
        <v>#REF!</v>
      </c>
      <c r="K617" s="206" t="s">
        <v>4322</v>
      </c>
      <c r="L617" s="345"/>
    </row>
    <row r="618" spans="1:12" ht="16.5" customHeight="1" x14ac:dyDescent="0.2">
      <c r="A618" s="341">
        <v>2</v>
      </c>
      <c r="B618" s="538" t="s">
        <v>4929</v>
      </c>
      <c r="C618" s="534">
        <v>70493</v>
      </c>
      <c r="D618" s="535" t="s">
        <v>4930</v>
      </c>
      <c r="E618" s="342" t="s">
        <v>4931</v>
      </c>
      <c r="F618" s="57" t="s">
        <v>107</v>
      </c>
      <c r="G618" s="343" t="str">
        <f t="shared" si="37"/>
        <v>Error</v>
      </c>
      <c r="H618" s="344" t="s">
        <v>17</v>
      </c>
      <c r="I618" s="206">
        <f t="shared" si="38"/>
        <v>5</v>
      </c>
      <c r="J618" s="206" t="e">
        <f>+IF(#REF!="Issued",1,IF(#REF!="Not Issued",2,"Nil"))</f>
        <v>#REF!</v>
      </c>
      <c r="K618" s="206" t="s">
        <v>4327</v>
      </c>
      <c r="L618" s="345"/>
    </row>
    <row r="619" spans="1:12" ht="16.5" customHeight="1" x14ac:dyDescent="0.2">
      <c r="A619" s="341">
        <f>+A618+1</f>
        <v>3</v>
      </c>
      <c r="B619" s="538" t="s">
        <v>4932</v>
      </c>
      <c r="C619" s="534">
        <v>68307</v>
      </c>
      <c r="D619" s="535" t="s">
        <v>4933</v>
      </c>
      <c r="E619" s="342" t="s">
        <v>4934</v>
      </c>
      <c r="F619" s="57" t="s">
        <v>111</v>
      </c>
      <c r="G619" s="343" t="str">
        <f t="shared" si="37"/>
        <v>Error</v>
      </c>
      <c r="H619" s="344" t="s">
        <v>108</v>
      </c>
      <c r="I619" s="206">
        <f t="shared" si="38"/>
        <v>1</v>
      </c>
      <c r="J619" s="206" t="e">
        <f>+IF(#REF!="Issued",1,IF(#REF!="Not Issued",2,"Nil"))</f>
        <v>#REF!</v>
      </c>
      <c r="K619" s="206" t="s">
        <v>4332</v>
      </c>
      <c r="L619" s="345"/>
    </row>
    <row r="620" spans="1:12" ht="16.5" customHeight="1" x14ac:dyDescent="0.2">
      <c r="A620" s="341">
        <f t="shared" ref="A620:A629" si="39">+A619+1</f>
        <v>4</v>
      </c>
      <c r="B620" s="538" t="s">
        <v>4935</v>
      </c>
      <c r="C620" s="534">
        <v>70487</v>
      </c>
      <c r="D620" s="535" t="s">
        <v>4936</v>
      </c>
      <c r="E620" s="342" t="s">
        <v>4937</v>
      </c>
      <c r="F620" s="57" t="s">
        <v>111</v>
      </c>
      <c r="G620" s="343" t="str">
        <f t="shared" si="37"/>
        <v>Error</v>
      </c>
      <c r="H620" s="344" t="s">
        <v>108</v>
      </c>
      <c r="I620" s="206">
        <f t="shared" si="38"/>
        <v>1</v>
      </c>
      <c r="J620" s="206" t="e">
        <f>+IF(#REF!="Issued",1,IF(#REF!="Not Issued",2,"Nil"))</f>
        <v>#REF!</v>
      </c>
      <c r="K620" s="206" t="s">
        <v>4336</v>
      </c>
      <c r="L620" s="345"/>
    </row>
    <row r="621" spans="1:12" ht="16.5" customHeight="1" x14ac:dyDescent="0.2">
      <c r="A621" s="341">
        <f t="shared" si="39"/>
        <v>5</v>
      </c>
      <c r="B621" s="538" t="s">
        <v>4938</v>
      </c>
      <c r="C621" s="534">
        <v>70489</v>
      </c>
      <c r="D621" s="535" t="s">
        <v>4939</v>
      </c>
      <c r="E621" s="342" t="s">
        <v>4940</v>
      </c>
      <c r="F621" s="57" t="s">
        <v>111</v>
      </c>
      <c r="G621" s="343" t="str">
        <f t="shared" si="37"/>
        <v>Error</v>
      </c>
      <c r="H621" s="344" t="s">
        <v>17</v>
      </c>
      <c r="I621" s="206">
        <f t="shared" si="38"/>
        <v>5</v>
      </c>
      <c r="J621" s="206" t="e">
        <f>+IF(#REF!="Issued",1,IF(#REF!="Not Issued",2,"Nil"))</f>
        <v>#REF!</v>
      </c>
      <c r="K621" s="206" t="s">
        <v>4342</v>
      </c>
      <c r="L621" s="345"/>
    </row>
    <row r="622" spans="1:12" ht="16.5" customHeight="1" x14ac:dyDescent="0.2">
      <c r="A622" s="341">
        <f t="shared" si="39"/>
        <v>6</v>
      </c>
      <c r="B622" s="538" t="s">
        <v>4941</v>
      </c>
      <c r="C622" s="534">
        <v>70490</v>
      </c>
      <c r="D622" s="535" t="s">
        <v>4942</v>
      </c>
      <c r="E622" s="342" t="s">
        <v>4943</v>
      </c>
      <c r="F622" s="57" t="s">
        <v>111</v>
      </c>
      <c r="G622" s="343" t="str">
        <f t="shared" si="37"/>
        <v>Error</v>
      </c>
      <c r="H622" s="344" t="s">
        <v>17</v>
      </c>
      <c r="I622" s="206">
        <f t="shared" si="38"/>
        <v>5</v>
      </c>
      <c r="J622" s="206" t="e">
        <f>+IF(#REF!="Issued",1,IF(#REF!="Not Issued",2,"Nil"))</f>
        <v>#REF!</v>
      </c>
      <c r="K622" s="206" t="s">
        <v>4346</v>
      </c>
      <c r="L622" s="345"/>
    </row>
    <row r="623" spans="1:12" ht="16.5" customHeight="1" x14ac:dyDescent="0.2">
      <c r="A623" s="341">
        <f t="shared" si="39"/>
        <v>7</v>
      </c>
      <c r="B623" s="538" t="s">
        <v>4944</v>
      </c>
      <c r="C623" s="534">
        <v>70488</v>
      </c>
      <c r="D623" s="535" t="s">
        <v>4945</v>
      </c>
      <c r="E623" s="342" t="s">
        <v>4946</v>
      </c>
      <c r="F623" s="57" t="s">
        <v>111</v>
      </c>
      <c r="G623" s="343" t="str">
        <f t="shared" si="37"/>
        <v>Error</v>
      </c>
      <c r="H623" s="344" t="s">
        <v>108</v>
      </c>
      <c r="I623" s="206">
        <f>+IF(H623="Incomplete",5,IF(H623="Complete",1,IF(H623="Incomplete",2,IF(H623="Left",3,IF(H623="Dropped",4,"Error")))))</f>
        <v>1</v>
      </c>
      <c r="J623" s="206" t="e">
        <f>+IF(#REF!="Issued",1,IF(#REF!="Not Issued",2,"Nil"))</f>
        <v>#REF!</v>
      </c>
      <c r="K623" s="206" t="s">
        <v>4359</v>
      </c>
      <c r="L623" s="345"/>
    </row>
    <row r="624" spans="1:12" ht="16.5" customHeight="1" x14ac:dyDescent="0.2">
      <c r="A624" s="341">
        <f t="shared" si="39"/>
        <v>8</v>
      </c>
      <c r="B624" s="538" t="s">
        <v>4947</v>
      </c>
      <c r="C624" s="534"/>
      <c r="D624" s="535" t="s">
        <v>4948</v>
      </c>
      <c r="E624" s="342" t="s">
        <v>4949</v>
      </c>
      <c r="F624" s="57" t="s">
        <v>111</v>
      </c>
      <c r="G624" s="343" t="str">
        <f t="shared" si="37"/>
        <v>Error</v>
      </c>
      <c r="H624" s="344" t="s">
        <v>17</v>
      </c>
      <c r="I624" s="206">
        <f t="shared" ref="I624:I629" si="40">+IF(H624="Incomplete",5,IF(H624="Complete",1,IF(H624="Incomplete",2,IF(H624="Left",3,IF(H624="Dropped",4,"Error")))))</f>
        <v>5</v>
      </c>
      <c r="J624" s="206" t="e">
        <f>+IF(#REF!="Issued",1,IF(#REF!="Not Issued",2,"Nil"))</f>
        <v>#REF!</v>
      </c>
      <c r="K624" s="206" t="s">
        <v>4368</v>
      </c>
      <c r="L624" s="345"/>
    </row>
    <row r="625" spans="1:12" ht="24" customHeight="1" x14ac:dyDescent="0.2">
      <c r="A625" s="341">
        <f t="shared" si="39"/>
        <v>9</v>
      </c>
      <c r="B625" s="538" t="s">
        <v>4950</v>
      </c>
      <c r="C625" s="534">
        <v>70492</v>
      </c>
      <c r="D625" s="535" t="s">
        <v>4951</v>
      </c>
      <c r="E625" s="342" t="s">
        <v>4952</v>
      </c>
      <c r="F625" s="57" t="s">
        <v>107</v>
      </c>
      <c r="G625" s="343" t="str">
        <f t="shared" si="37"/>
        <v>Error</v>
      </c>
      <c r="H625" s="344" t="s">
        <v>17</v>
      </c>
      <c r="I625" s="206">
        <f t="shared" si="40"/>
        <v>5</v>
      </c>
      <c r="J625" s="206" t="e">
        <f>+IF(#REF!="Issued",1,IF(#REF!="Not Issued",2,"Nil"))</f>
        <v>#REF!</v>
      </c>
      <c r="K625" s="206" t="s">
        <v>4373</v>
      </c>
      <c r="L625" s="345"/>
    </row>
    <row r="626" spans="1:12" ht="16.5" customHeight="1" x14ac:dyDescent="0.2">
      <c r="A626" s="341">
        <f t="shared" si="39"/>
        <v>10</v>
      </c>
      <c r="B626" s="538" t="s">
        <v>4953</v>
      </c>
      <c r="C626" s="534">
        <v>70484</v>
      </c>
      <c r="D626" s="535" t="s">
        <v>4954</v>
      </c>
      <c r="E626" s="342" t="s">
        <v>4955</v>
      </c>
      <c r="F626" s="57" t="s">
        <v>111</v>
      </c>
      <c r="G626" s="343" t="str">
        <f t="shared" si="37"/>
        <v>Error</v>
      </c>
      <c r="H626" s="344" t="s">
        <v>108</v>
      </c>
      <c r="I626" s="206">
        <f t="shared" si="40"/>
        <v>1</v>
      </c>
      <c r="J626" s="206" t="e">
        <f>+IF(#REF!="Issued",1,IF(#REF!="Not Issued",2,"Nil"))</f>
        <v>#REF!</v>
      </c>
      <c r="K626" s="206" t="s">
        <v>4379</v>
      </c>
      <c r="L626" s="345"/>
    </row>
    <row r="627" spans="1:12" ht="16.5" customHeight="1" x14ac:dyDescent="0.2">
      <c r="A627" s="341">
        <f t="shared" si="39"/>
        <v>11</v>
      </c>
      <c r="B627" s="538" t="s">
        <v>4956</v>
      </c>
      <c r="C627" s="534">
        <v>70485</v>
      </c>
      <c r="D627" s="535" t="s">
        <v>4957</v>
      </c>
      <c r="E627" s="342" t="s">
        <v>4958</v>
      </c>
      <c r="F627" s="57" t="s">
        <v>111</v>
      </c>
      <c r="G627" s="343" t="str">
        <f t="shared" si="37"/>
        <v>Error</v>
      </c>
      <c r="H627" s="344" t="s">
        <v>108</v>
      </c>
      <c r="I627" s="206">
        <f t="shared" si="40"/>
        <v>1</v>
      </c>
      <c r="J627" s="206" t="e">
        <f>+IF(#REF!="Issued",1,IF(#REF!="Not Issued",2,"Nil"))</f>
        <v>#REF!</v>
      </c>
      <c r="K627" s="206" t="s">
        <v>4384</v>
      </c>
      <c r="L627" s="345"/>
    </row>
    <row r="628" spans="1:12" ht="16.5" customHeight="1" x14ac:dyDescent="0.2">
      <c r="A628" s="341">
        <f t="shared" si="39"/>
        <v>12</v>
      </c>
      <c r="B628" s="538" t="s">
        <v>4959</v>
      </c>
      <c r="C628" s="534">
        <v>70486</v>
      </c>
      <c r="D628" s="535" t="s">
        <v>4960</v>
      </c>
      <c r="E628" s="342" t="s">
        <v>1305</v>
      </c>
      <c r="F628" s="57" t="s">
        <v>111</v>
      </c>
      <c r="G628" s="343" t="str">
        <f t="shared" si="37"/>
        <v>Error</v>
      </c>
      <c r="H628" s="344" t="s">
        <v>108</v>
      </c>
      <c r="I628" s="206">
        <f t="shared" si="40"/>
        <v>1</v>
      </c>
      <c r="J628" s="206" t="e">
        <f>+IF(#REF!="Issued",1,IF(#REF!="Not Issued",2,"Nil"))</f>
        <v>#REF!</v>
      </c>
      <c r="K628" s="206" t="s">
        <v>4654</v>
      </c>
      <c r="L628" s="345"/>
    </row>
    <row r="629" spans="1:12" ht="16.5" customHeight="1" x14ac:dyDescent="0.2">
      <c r="A629" s="341">
        <f t="shared" si="39"/>
        <v>13</v>
      </c>
      <c r="B629" s="538" t="s">
        <v>4961</v>
      </c>
      <c r="C629" s="534">
        <v>70491</v>
      </c>
      <c r="D629" s="535" t="s">
        <v>4962</v>
      </c>
      <c r="E629" s="342" t="s">
        <v>4963</v>
      </c>
      <c r="F629" s="57" t="s">
        <v>111</v>
      </c>
      <c r="G629" s="343" t="str">
        <f t="shared" si="37"/>
        <v>Error</v>
      </c>
      <c r="H629" s="344" t="s">
        <v>108</v>
      </c>
      <c r="I629" s="206">
        <f t="shared" si="40"/>
        <v>1</v>
      </c>
      <c r="J629" s="206" t="e">
        <f>+IF(#REF!="Issued",1,IF(#REF!="Not Issued",2,"Nil"))</f>
        <v>#REF!</v>
      </c>
      <c r="K629" s="206" t="s">
        <v>4656</v>
      </c>
      <c r="L629" s="345"/>
    </row>
    <row r="632" spans="1:12" ht="16.5" thickBot="1" x14ac:dyDescent="0.3">
      <c r="A632" s="352" t="s">
        <v>4964</v>
      </c>
      <c r="B632" s="236"/>
      <c r="C632" s="353"/>
      <c r="D632" s="387"/>
      <c r="E632" s="388"/>
      <c r="F632" s="388"/>
      <c r="G632" s="388"/>
      <c r="H632" s="388"/>
      <c r="I632" s="388"/>
    </row>
    <row r="633" spans="1:12" x14ac:dyDescent="0.25">
      <c r="A633" s="356" t="s">
        <v>107</v>
      </c>
      <c r="B633" s="222">
        <f>+COUNTIF(G617:G629,1)</f>
        <v>0</v>
      </c>
      <c r="C633" s="357"/>
      <c r="D633" s="224" t="s">
        <v>108</v>
      </c>
      <c r="E633" s="225"/>
      <c r="F633" s="222"/>
      <c r="G633" s="222"/>
      <c r="H633" s="222">
        <f>+COUNTIF(I617:I629,1)</f>
        <v>7</v>
      </c>
      <c r="I633" s="358"/>
    </row>
    <row r="634" spans="1:12" x14ac:dyDescent="0.25">
      <c r="A634" s="360" t="s">
        <v>111</v>
      </c>
      <c r="B634" s="236">
        <f>+COUNTIF(G617:G629,2)</f>
        <v>0</v>
      </c>
      <c r="C634" s="353"/>
      <c r="D634" s="361" t="s">
        <v>17</v>
      </c>
      <c r="E634" s="364"/>
      <c r="F634" s="236"/>
      <c r="G634" s="355"/>
      <c r="H634" s="236">
        <f>+COUNTIF(I617:I629,5)</f>
        <v>6</v>
      </c>
      <c r="I634" s="355"/>
    </row>
    <row r="635" spans="1:12" ht="16.5" thickBot="1" x14ac:dyDescent="0.3">
      <c r="A635" s="366" t="s">
        <v>0</v>
      </c>
      <c r="B635" s="254">
        <f>SUM(B633:B634)</f>
        <v>0</v>
      </c>
      <c r="C635" s="367"/>
      <c r="D635" s="248" t="s">
        <v>0</v>
      </c>
      <c r="E635" s="309"/>
      <c r="F635" s="254"/>
      <c r="G635" s="368"/>
      <c r="H635" s="283">
        <f>SUM(H633:H634)</f>
        <v>13</v>
      </c>
      <c r="I635" s="368"/>
    </row>
  </sheetData>
  <sortState ref="B564:H606">
    <sortCondition ref="H564:H606"/>
  </sortState>
  <mergeCells count="9">
    <mergeCell ref="A487:L487"/>
    <mergeCell ref="L3:L4"/>
    <mergeCell ref="A1:L1"/>
    <mergeCell ref="A3:A4"/>
    <mergeCell ref="B3:B4"/>
    <mergeCell ref="C3:C4"/>
    <mergeCell ref="D3:D4"/>
    <mergeCell ref="E3:E4"/>
    <mergeCell ref="H3:H4"/>
  </mergeCells>
  <conditionalFormatting sqref="H341:H366 H5:H9 H522:H523 H564:H569 H571:H607 H455:H477 H324:H331 H410:H432 H368:H376 H139:H322 H385:H408 H11:H137 H525:H553 H442:H453 H508:H512 H489:H506">
    <cfRule type="cellIs" dxfId="63" priority="113" stopIfTrue="1" operator="equal">
      <formula>"Dropped"</formula>
    </cfRule>
    <cfRule type="cellIs" dxfId="62" priority="114" stopIfTrue="1" operator="equal">
      <formula>"Left"</formula>
    </cfRule>
    <cfRule type="cellIs" dxfId="61" priority="115" stopIfTrue="1" operator="equal">
      <formula>"Incomplete"</formula>
    </cfRule>
    <cfRule type="cellIs" dxfId="60" priority="116" stopIfTrue="1" operator="equal">
      <formula>"Complete"</formula>
    </cfRule>
  </conditionalFormatting>
  <conditionalFormatting sqref="H10">
    <cfRule type="cellIs" dxfId="59" priority="95" stopIfTrue="1" operator="equal">
      <formula>"Dropped"</formula>
    </cfRule>
    <cfRule type="cellIs" dxfId="58" priority="96" stopIfTrue="1" operator="equal">
      <formula>"Left"</formula>
    </cfRule>
    <cfRule type="cellIs" dxfId="57" priority="97" stopIfTrue="1" operator="equal">
      <formula>"Incomplete"</formula>
    </cfRule>
    <cfRule type="cellIs" dxfId="56" priority="98" stopIfTrue="1" operator="equal">
      <formula>"Complete"</formula>
    </cfRule>
  </conditionalFormatting>
  <conditionalFormatting sqref="H138">
    <cfRule type="cellIs" dxfId="55" priority="89" stopIfTrue="1" operator="equal">
      <formula>"Dropped"</formula>
    </cfRule>
    <cfRule type="cellIs" dxfId="54" priority="90" stopIfTrue="1" operator="equal">
      <formula>"Left"</formula>
    </cfRule>
    <cfRule type="cellIs" dxfId="53" priority="91" stopIfTrue="1" operator="equal">
      <formula>"Incomplete"</formula>
    </cfRule>
    <cfRule type="cellIs" dxfId="52" priority="92" stopIfTrue="1" operator="equal">
      <formula>"Complete"</formula>
    </cfRule>
  </conditionalFormatting>
  <conditionalFormatting sqref="H570">
    <cfRule type="cellIs" dxfId="51" priority="83" stopIfTrue="1" operator="equal">
      <formula>"Dropped"</formula>
    </cfRule>
    <cfRule type="cellIs" dxfId="50" priority="84" stopIfTrue="1" operator="equal">
      <formula>"Left"</formula>
    </cfRule>
    <cfRule type="cellIs" dxfId="49" priority="85" stopIfTrue="1" operator="equal">
      <formula>"Incomplete"</formula>
    </cfRule>
    <cfRule type="cellIs" dxfId="48" priority="86" stopIfTrue="1" operator="equal">
      <formula>"Complete"</formula>
    </cfRule>
  </conditionalFormatting>
  <conditionalFormatting sqref="H323">
    <cfRule type="cellIs" dxfId="47" priority="77" stopIfTrue="1" operator="equal">
      <formula>"Dropped"</formula>
    </cfRule>
    <cfRule type="cellIs" dxfId="46" priority="78" stopIfTrue="1" operator="equal">
      <formula>"Left"</formula>
    </cfRule>
    <cfRule type="cellIs" dxfId="45" priority="79" stopIfTrue="1" operator="equal">
      <formula>"Incomplete"</formula>
    </cfRule>
    <cfRule type="cellIs" dxfId="44" priority="80" stopIfTrue="1" operator="equal">
      <formula>"Complete"</formula>
    </cfRule>
  </conditionalFormatting>
  <conditionalFormatting sqref="H454">
    <cfRule type="cellIs" dxfId="43" priority="69" stopIfTrue="1" operator="equal">
      <formula>"Dropped"</formula>
    </cfRule>
    <cfRule type="cellIs" dxfId="42" priority="70" stopIfTrue="1" operator="equal">
      <formula>"Left"</formula>
    </cfRule>
    <cfRule type="cellIs" dxfId="41" priority="71" stopIfTrue="1" operator="equal">
      <formula>"Incomplete"</formula>
    </cfRule>
    <cfRule type="cellIs" dxfId="40" priority="72" stopIfTrue="1" operator="equal">
      <formula>"Complete"</formula>
    </cfRule>
  </conditionalFormatting>
  <conditionalFormatting sqref="H409">
    <cfRule type="cellIs" dxfId="39" priority="65" stopIfTrue="1" operator="equal">
      <formula>"Dropped"</formula>
    </cfRule>
    <cfRule type="cellIs" dxfId="38" priority="66" stopIfTrue="1" operator="equal">
      <formula>"Left"</formula>
    </cfRule>
    <cfRule type="cellIs" dxfId="37" priority="67" stopIfTrue="1" operator="equal">
      <formula>"Incomplete"</formula>
    </cfRule>
    <cfRule type="cellIs" dxfId="36" priority="68" stopIfTrue="1" operator="equal">
      <formula>"Complete"</formula>
    </cfRule>
  </conditionalFormatting>
  <conditionalFormatting sqref="H367">
    <cfRule type="cellIs" dxfId="35" priority="57" stopIfTrue="1" operator="equal">
      <formula>"Dropped"</formula>
    </cfRule>
    <cfRule type="cellIs" dxfId="34" priority="58" stopIfTrue="1" operator="equal">
      <formula>"Left"</formula>
    </cfRule>
    <cfRule type="cellIs" dxfId="33" priority="59" stopIfTrue="1" operator="equal">
      <formula>"Incomplete"</formula>
    </cfRule>
    <cfRule type="cellIs" dxfId="32" priority="60" stopIfTrue="1" operator="equal">
      <formula>"Complete"</formula>
    </cfRule>
  </conditionalFormatting>
  <conditionalFormatting sqref="H617:H619 H621:H629">
    <cfRule type="cellIs" dxfId="31" priority="43" stopIfTrue="1" operator="equal">
      <formula>"Dropped"</formula>
    </cfRule>
    <cfRule type="cellIs" dxfId="30" priority="44" stopIfTrue="1" operator="equal">
      <formula>"Left"</formula>
    </cfRule>
    <cfRule type="cellIs" dxfId="29" priority="45" stopIfTrue="1" operator="equal">
      <formula>"Incomplete"</formula>
    </cfRule>
    <cfRule type="cellIs" dxfId="28" priority="46" stopIfTrue="1" operator="equal">
      <formula>"Complete"</formula>
    </cfRule>
  </conditionalFormatting>
  <conditionalFormatting sqref="H620">
    <cfRule type="cellIs" dxfId="27" priority="37" stopIfTrue="1" operator="equal">
      <formula>"Dropped"</formula>
    </cfRule>
    <cfRule type="cellIs" dxfId="26" priority="38" stopIfTrue="1" operator="equal">
      <formula>"Left"</formula>
    </cfRule>
    <cfRule type="cellIs" dxfId="25" priority="39" stopIfTrue="1" operator="equal">
      <formula>"Incomplete"</formula>
    </cfRule>
    <cfRule type="cellIs" dxfId="24" priority="40" stopIfTrue="1" operator="equal">
      <formula>"Complete"</formula>
    </cfRule>
  </conditionalFormatting>
  <conditionalFormatting sqref="H524">
    <cfRule type="cellIs" dxfId="23" priority="29" stopIfTrue="1" operator="equal">
      <formula>"Dropped"</formula>
    </cfRule>
    <cfRule type="cellIs" dxfId="22" priority="30" stopIfTrue="1" operator="equal">
      <formula>"Left"</formula>
    </cfRule>
    <cfRule type="cellIs" dxfId="21" priority="31" stopIfTrue="1" operator="equal">
      <formula>"Incomplete"</formula>
    </cfRule>
    <cfRule type="cellIs" dxfId="20" priority="32" stopIfTrue="1" operator="equal">
      <formula>"Complete"</formula>
    </cfRule>
  </conditionalFormatting>
  <conditionalFormatting sqref="H507">
    <cfRule type="cellIs" dxfId="19" priority="7" stopIfTrue="1" operator="equal">
      <formula>"Dropped"</formula>
    </cfRule>
    <cfRule type="cellIs" dxfId="18" priority="8" stopIfTrue="1" operator="equal">
      <formula>"Left"</formula>
    </cfRule>
    <cfRule type="cellIs" dxfId="17" priority="9" stopIfTrue="1" operator="equal">
      <formula>"Incomplete"</formula>
    </cfRule>
    <cfRule type="cellIs" dxfId="16" priority="10" stopIfTrue="1" operator="equal">
      <formula>"Complete"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17"/>
  <sheetViews>
    <sheetView showGridLines="0" workbookViewId="0">
      <selection activeCell="K10" sqref="K10"/>
    </sheetView>
  </sheetViews>
  <sheetFormatPr defaultRowHeight="12.75" x14ac:dyDescent="0.2"/>
  <cols>
    <col min="1" max="1" width="7" style="120" customWidth="1"/>
    <col min="2" max="2" width="14.7109375" style="43" bestFit="1" customWidth="1"/>
    <col min="3" max="3" width="9.42578125" style="43" bestFit="1" customWidth="1"/>
    <col min="4" max="4" width="31.7109375" style="49" customWidth="1"/>
    <col min="5" max="5" width="26" style="43" hidden="1" customWidth="1"/>
    <col min="6" max="6" width="6.28515625" style="43" hidden="1" customWidth="1"/>
    <col min="7" max="7" width="2" style="43" hidden="1" customWidth="1"/>
    <col min="8" max="8" width="11" style="43" bestFit="1" customWidth="1"/>
    <col min="9" max="9" width="2.28515625" style="43" hidden="1" customWidth="1"/>
    <col min="10" max="10" width="7.42578125" style="43" hidden="1" customWidth="1"/>
    <col min="11" max="11" width="21.7109375" style="43" bestFit="1" customWidth="1"/>
    <col min="12" max="12" width="11" style="43" hidden="1" customWidth="1"/>
    <col min="13" max="30" width="9.140625" style="43" customWidth="1"/>
    <col min="31" max="31" width="3" style="43" customWidth="1"/>
    <col min="32" max="32" width="3.140625" style="43" customWidth="1"/>
    <col min="33" max="16384" width="9.140625" style="43"/>
  </cols>
  <sheetData>
    <row r="1" spans="1:32" ht="32.25" customHeight="1" x14ac:dyDescent="0.6">
      <c r="A1" s="667" t="s">
        <v>6193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</row>
    <row r="2" spans="1:32" ht="38.25" customHeight="1" thickBot="1" x14ac:dyDescent="0.5">
      <c r="A2" s="595" t="s">
        <v>44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</row>
    <row r="3" spans="1:32" s="49" customFormat="1" ht="16.5" customHeight="1" x14ac:dyDescent="0.2">
      <c r="A3" s="596" t="s">
        <v>79</v>
      </c>
      <c r="B3" s="598" t="s">
        <v>80</v>
      </c>
      <c r="C3" s="598" t="s">
        <v>81</v>
      </c>
      <c r="D3" s="598" t="s">
        <v>82</v>
      </c>
      <c r="E3" s="598" t="s">
        <v>83</v>
      </c>
      <c r="F3" s="44" t="s">
        <v>84</v>
      </c>
      <c r="G3" s="44"/>
      <c r="H3" s="598" t="s">
        <v>85</v>
      </c>
      <c r="I3" s="45"/>
      <c r="J3" s="47" t="s">
        <v>89</v>
      </c>
      <c r="K3" s="590" t="s">
        <v>92</v>
      </c>
      <c r="AE3" s="592" t="s">
        <v>93</v>
      </c>
      <c r="AF3" s="592" t="s">
        <v>94</v>
      </c>
    </row>
    <row r="4" spans="1:32" s="49" customFormat="1" ht="16.5" customHeight="1" thickBot="1" x14ac:dyDescent="0.25">
      <c r="A4" s="597"/>
      <c r="B4" s="599"/>
      <c r="C4" s="599"/>
      <c r="D4" s="599"/>
      <c r="E4" s="599"/>
      <c r="F4" s="50" t="s">
        <v>95</v>
      </c>
      <c r="G4" s="50"/>
      <c r="H4" s="599"/>
      <c r="I4" s="51"/>
      <c r="J4" s="53" t="s">
        <v>97</v>
      </c>
      <c r="K4" s="591"/>
      <c r="AE4" s="593"/>
      <c r="AF4" s="593"/>
    </row>
    <row r="5" spans="1:32" ht="18" customHeight="1" x14ac:dyDescent="0.25">
      <c r="A5" s="55">
        <v>1</v>
      </c>
      <c r="B5" s="521" t="s">
        <v>6194</v>
      </c>
      <c r="C5" s="522">
        <v>81808</v>
      </c>
      <c r="D5" s="523" t="s">
        <v>6195</v>
      </c>
      <c r="E5" s="398" t="s">
        <v>6196</v>
      </c>
      <c r="F5" s="124" t="s">
        <v>106</v>
      </c>
      <c r="G5" s="60">
        <f>+IF(F5="M",1,IF(F5="f",2,IF(F5="Civ",3,"Error")))</f>
        <v>1</v>
      </c>
      <c r="H5" s="125" t="s">
        <v>17</v>
      </c>
      <c r="I5" s="60">
        <f>+IF(H5="Studying",5,IF(H5="Complete",1,IF(H5="Incomplete",2,IF(H5="Left",3,IF(H5="Dropped",4,"Error")))))</f>
        <v>2</v>
      </c>
      <c r="J5" s="60" t="e">
        <f>+IF(#REF!="Issued",1,IF(#REF!="Not Issued",2,"Nil"))</f>
        <v>#REF!</v>
      </c>
      <c r="K5" s="64"/>
      <c r="L5" s="57" t="s">
        <v>6197</v>
      </c>
      <c r="AE5" s="185"/>
      <c r="AF5" s="185"/>
    </row>
    <row r="6" spans="1:32" ht="18" customHeight="1" x14ac:dyDescent="0.25">
      <c r="A6" s="55">
        <v>2</v>
      </c>
      <c r="B6" s="521" t="s">
        <v>6198</v>
      </c>
      <c r="C6" s="522">
        <v>81809</v>
      </c>
      <c r="D6" s="523" t="s">
        <v>6199</v>
      </c>
      <c r="E6" s="398" t="s">
        <v>6200</v>
      </c>
      <c r="F6" s="124" t="s">
        <v>106</v>
      </c>
      <c r="G6" s="60">
        <f>+IF(F6="M",1,IF(F6="f",2,IF(F6="Civ",3,"Error")))</f>
        <v>1</v>
      </c>
      <c r="H6" s="125" t="s">
        <v>17</v>
      </c>
      <c r="I6" s="60">
        <f>+IF(H6="Studying",5,IF(H6="Complete",1,IF(H6="Incomplete",2,IF(H6="Left",3,IF(H6="Dropped",4,"Error")))))</f>
        <v>2</v>
      </c>
      <c r="J6" s="60" t="e">
        <f>+IF(#REF!="Issued",1,IF(#REF!="Not Issued",2,"Nil"))</f>
        <v>#REF!</v>
      </c>
      <c r="K6" s="64"/>
      <c r="L6" s="57" t="s">
        <v>6201</v>
      </c>
      <c r="AE6" s="185"/>
      <c r="AF6" s="185"/>
    </row>
    <row r="7" spans="1:32" ht="18" customHeight="1" x14ac:dyDescent="0.25">
      <c r="A7" s="55">
        <v>3</v>
      </c>
      <c r="B7" s="521" t="s">
        <v>6202</v>
      </c>
      <c r="C7" s="522">
        <v>51192</v>
      </c>
      <c r="D7" s="523" t="s">
        <v>6203</v>
      </c>
      <c r="E7" s="398" t="s">
        <v>6204</v>
      </c>
      <c r="F7" s="124" t="s">
        <v>102</v>
      </c>
      <c r="G7" s="60">
        <f>+IF(F7="M",1,IF(F7="f",2,IF(F7="Civ",3,"Error")))</f>
        <v>2</v>
      </c>
      <c r="H7" s="125" t="s">
        <v>17</v>
      </c>
      <c r="I7" s="60">
        <f>+IF(H7="Studying",5,IF(H7="Complete",1,IF(H7="Incomplete",2,IF(H7="Left",3,IF(H7="Dropped",4,"Error")))))</f>
        <v>2</v>
      </c>
      <c r="J7" s="60" t="e">
        <f>+IF(#REF!="Issued",1,IF(#REF!="Not Issued",2,"Nil"))</f>
        <v>#REF!</v>
      </c>
      <c r="K7" s="64"/>
      <c r="L7" s="57" t="s">
        <v>6205</v>
      </c>
      <c r="AE7" s="185"/>
      <c r="AF7" s="185"/>
    </row>
    <row r="8" spans="1:32" ht="15.75" x14ac:dyDescent="0.25">
      <c r="A8" s="55">
        <v>4</v>
      </c>
      <c r="B8" s="521" t="s">
        <v>6206</v>
      </c>
      <c r="C8" s="522">
        <v>81810</v>
      </c>
      <c r="D8" s="523" t="s">
        <v>6207</v>
      </c>
      <c r="E8" s="398" t="s">
        <v>1860</v>
      </c>
      <c r="F8" s="124" t="s">
        <v>106</v>
      </c>
      <c r="G8" s="60">
        <f t="shared" ref="G8:G11" si="0">+IF(F8="M",1,IF(F8="f",2,IF(F8="Civ",3,"Error")))</f>
        <v>1</v>
      </c>
      <c r="H8" s="125" t="s">
        <v>108</v>
      </c>
      <c r="I8" s="399">
        <f>+IF(H8="Studying",5,IF(H8="Complete",1,IF(H8="Incomplete",2,IF(H8="Left",3,IF(H8="Dropped",4,"Error")))))</f>
        <v>1</v>
      </c>
      <c r="J8" s="60" t="e">
        <f>+IF(#REF!="Issued",1,IF(#REF!="Not Issued",2,"Nil"))</f>
        <v>#REF!</v>
      </c>
      <c r="K8" s="64"/>
      <c r="L8" s="57"/>
      <c r="AE8" s="185"/>
      <c r="AF8" s="185"/>
    </row>
    <row r="9" spans="1:32" ht="18" customHeight="1" x14ac:dyDescent="0.25">
      <c r="A9" s="55">
        <v>5</v>
      </c>
      <c r="B9" s="521" t="s">
        <v>6208</v>
      </c>
      <c r="C9" s="522">
        <v>81811</v>
      </c>
      <c r="D9" s="523" t="s">
        <v>846</v>
      </c>
      <c r="E9" s="398" t="s">
        <v>6209</v>
      </c>
      <c r="F9" s="124" t="s">
        <v>106</v>
      </c>
      <c r="G9" s="60">
        <f t="shared" si="0"/>
        <v>1</v>
      </c>
      <c r="H9" s="125" t="s">
        <v>17</v>
      </c>
      <c r="I9" s="60">
        <f t="shared" ref="I9:I11" si="1">+IF(H9="Studying",5,IF(H9="Complete",1,IF(H9="Incomplete",2,IF(H9="Left",3,IF(H9="Dropped",4,"Error")))))</f>
        <v>2</v>
      </c>
      <c r="J9" s="60" t="e">
        <f>+IF(#REF!="Issued",1,IF(#REF!="Not Issued",2,"Nil"))</f>
        <v>#REF!</v>
      </c>
      <c r="K9" s="64"/>
      <c r="L9" s="57"/>
      <c r="AE9" s="185"/>
      <c r="AF9" s="185"/>
    </row>
    <row r="10" spans="1:32" ht="18.75" customHeight="1" x14ac:dyDescent="0.25">
      <c r="A10" s="55">
        <v>6</v>
      </c>
      <c r="B10" s="521" t="s">
        <v>6210</v>
      </c>
      <c r="C10" s="522">
        <v>81812</v>
      </c>
      <c r="D10" s="523" t="s">
        <v>6211</v>
      </c>
      <c r="E10" s="398" t="s">
        <v>6212</v>
      </c>
      <c r="F10" s="124" t="s">
        <v>106</v>
      </c>
      <c r="G10" s="60">
        <f t="shared" si="0"/>
        <v>1</v>
      </c>
      <c r="H10" s="125" t="s">
        <v>17</v>
      </c>
      <c r="I10" s="60">
        <f t="shared" si="1"/>
        <v>2</v>
      </c>
      <c r="J10" s="60" t="e">
        <f>+IF(#REF!="Issued",1,IF(#REF!="Not Issued",2,"Nil"))</f>
        <v>#REF!</v>
      </c>
      <c r="K10" s="64"/>
      <c r="L10" s="57"/>
      <c r="AE10" s="185"/>
      <c r="AF10" s="185"/>
    </row>
    <row r="11" spans="1:32" ht="18" customHeight="1" x14ac:dyDescent="0.25">
      <c r="A11" s="55">
        <v>7</v>
      </c>
      <c r="B11" s="521" t="s">
        <v>6213</v>
      </c>
      <c r="C11" s="522">
        <v>83427</v>
      </c>
      <c r="D11" s="523" t="s">
        <v>3128</v>
      </c>
      <c r="E11" s="398" t="s">
        <v>6214</v>
      </c>
      <c r="F11" s="124" t="s">
        <v>102</v>
      </c>
      <c r="G11" s="60">
        <f t="shared" si="0"/>
        <v>2</v>
      </c>
      <c r="H11" s="125" t="s">
        <v>17</v>
      </c>
      <c r="I11" s="60">
        <f t="shared" si="1"/>
        <v>2</v>
      </c>
      <c r="J11" s="60" t="e">
        <f>+IF(#REF!="Issued",1,IF(#REF!="Not Issued",2,"Nil"))</f>
        <v>#REF!</v>
      </c>
      <c r="K11" s="64"/>
      <c r="L11" s="57"/>
      <c r="AE11" s="185"/>
      <c r="AF11" s="185"/>
    </row>
    <row r="12" spans="1:32" ht="18" customHeight="1" thickBot="1" x14ac:dyDescent="0.3">
      <c r="A12" s="66"/>
      <c r="B12" s="67"/>
      <c r="C12" s="67"/>
      <c r="D12" s="68"/>
      <c r="E12" s="69"/>
      <c r="F12" s="70"/>
      <c r="G12" s="70"/>
      <c r="H12" s="71"/>
      <c r="I12" s="72"/>
      <c r="J12" s="72"/>
      <c r="K12" s="65"/>
      <c r="AE12" s="65"/>
      <c r="AF12" s="65"/>
    </row>
    <row r="13" spans="1:32" s="89" customFormat="1" ht="18" customHeight="1" x14ac:dyDescent="0.2">
      <c r="A13" s="76" t="s">
        <v>107</v>
      </c>
      <c r="B13" s="77">
        <f>+COUNTIF(G5:G11,1)</f>
        <v>5</v>
      </c>
      <c r="C13" s="78"/>
      <c r="D13" s="79" t="s">
        <v>108</v>
      </c>
      <c r="E13" s="80"/>
      <c r="F13" s="80"/>
      <c r="G13" s="78"/>
      <c r="H13" s="81">
        <f>+COUNTIF(I5:I11,1)</f>
        <v>1</v>
      </c>
      <c r="I13" s="80"/>
      <c r="J13" s="88"/>
      <c r="K13" s="88"/>
      <c r="AE13" s="88"/>
      <c r="AF13" s="88"/>
    </row>
    <row r="14" spans="1:32" s="89" customFormat="1" ht="18" customHeight="1" x14ac:dyDescent="0.2">
      <c r="A14" s="90" t="s">
        <v>111</v>
      </c>
      <c r="B14" s="91">
        <f>+COUNTIF(G5:G11,2)</f>
        <v>2</v>
      </c>
      <c r="C14" s="92"/>
      <c r="D14" s="93" t="s">
        <v>17</v>
      </c>
      <c r="E14" s="88"/>
      <c r="F14" s="88"/>
      <c r="G14" s="92"/>
      <c r="H14" s="94">
        <f>+COUNTIF(I5:I11,2)</f>
        <v>6</v>
      </c>
      <c r="I14" s="88"/>
      <c r="J14" s="88"/>
      <c r="K14" s="88"/>
      <c r="AE14" s="88"/>
      <c r="AF14" s="88"/>
    </row>
    <row r="15" spans="1:32" s="89" customFormat="1" ht="18" customHeight="1" thickBot="1" x14ac:dyDescent="0.45">
      <c r="A15" s="99"/>
      <c r="B15" s="100">
        <f>SUM(B13:B14)</f>
        <v>7</v>
      </c>
      <c r="C15" s="101"/>
      <c r="D15" s="102" t="s">
        <v>0</v>
      </c>
      <c r="E15" s="103"/>
      <c r="F15" s="103"/>
      <c r="G15" s="104"/>
      <c r="H15" s="105">
        <f>SUM(H13:H14)</f>
        <v>7</v>
      </c>
      <c r="I15" s="106"/>
      <c r="J15" s="88"/>
      <c r="K15" s="88"/>
      <c r="AE15" s="88"/>
      <c r="AF15" s="88"/>
    </row>
    <row r="16" spans="1:32" ht="18" customHeight="1" x14ac:dyDescent="0.2">
      <c r="A16" s="110"/>
      <c r="B16" s="111"/>
      <c r="C16" s="112"/>
      <c r="D16" s="113"/>
      <c r="E16" s="111"/>
      <c r="F16" s="111"/>
      <c r="G16" s="114"/>
      <c r="H16" s="110"/>
      <c r="I16" s="115"/>
      <c r="J16" s="65"/>
      <c r="K16" s="65"/>
      <c r="AE16" s="65"/>
      <c r="AF16" s="65"/>
    </row>
    <row r="17" spans="1:4" s="88" customFormat="1" ht="15.75" x14ac:dyDescent="0.25">
      <c r="A17" s="94"/>
      <c r="D17" s="119"/>
    </row>
  </sheetData>
  <mergeCells count="11">
    <mergeCell ref="K3:K4"/>
    <mergeCell ref="AE3:AE4"/>
    <mergeCell ref="AF3:AF4"/>
    <mergeCell ref="A1:K1"/>
    <mergeCell ref="A2:K2"/>
    <mergeCell ref="A3:A4"/>
    <mergeCell ref="B3:B4"/>
    <mergeCell ref="C3:C4"/>
    <mergeCell ref="D3:D4"/>
    <mergeCell ref="E3:E4"/>
    <mergeCell ref="H3:H4"/>
  </mergeCells>
  <conditionalFormatting sqref="H5:H7 H9:H11">
    <cfRule type="cellIs" dxfId="15" priority="19" stopIfTrue="1" operator="equal">
      <formula>"Dropped"</formula>
    </cfRule>
    <cfRule type="cellIs" dxfId="14" priority="20" stopIfTrue="1" operator="equal">
      <formula>"Left"</formula>
    </cfRule>
    <cfRule type="cellIs" dxfId="13" priority="21" stopIfTrue="1" operator="equal">
      <formula>"Incomplete"</formula>
    </cfRule>
    <cfRule type="cellIs" dxfId="12" priority="22" stopIfTrue="1" operator="equal">
      <formula>"Complete"</formula>
    </cfRule>
  </conditionalFormatting>
  <conditionalFormatting sqref="H8">
    <cfRule type="cellIs" dxfId="11" priority="5" stopIfTrue="1" operator="equal">
      <formula>"Dropped"</formula>
    </cfRule>
    <cfRule type="cellIs" dxfId="10" priority="6" stopIfTrue="1" operator="equal">
      <formula>"Left"</formula>
    </cfRule>
    <cfRule type="cellIs" dxfId="9" priority="7" stopIfTrue="1" operator="equal">
      <formula>"Incomplete"</formula>
    </cfRule>
    <cfRule type="cellIs" dxfId="8" priority="8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F13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7" style="120" customWidth="1"/>
    <col min="2" max="2" width="14.7109375" style="43" bestFit="1" customWidth="1"/>
    <col min="3" max="3" width="9.42578125" style="43" bestFit="1" customWidth="1"/>
    <col min="4" max="4" width="33.5703125" style="49" customWidth="1"/>
    <col min="5" max="5" width="19.42578125" style="43" hidden="1" customWidth="1"/>
    <col min="6" max="6" width="2.7109375" style="43" hidden="1" customWidth="1"/>
    <col min="7" max="7" width="2.28515625" style="43" hidden="1" customWidth="1"/>
    <col min="8" max="8" width="11" style="43" bestFit="1" customWidth="1"/>
    <col min="9" max="9" width="2.28515625" style="43" hidden="1" customWidth="1"/>
    <col min="10" max="10" width="7.42578125" style="43" hidden="1" customWidth="1"/>
    <col min="11" max="11" width="21.7109375" style="43" bestFit="1" customWidth="1"/>
    <col min="12" max="30" width="9.140625" style="43" customWidth="1"/>
    <col min="31" max="31" width="3" style="43" customWidth="1"/>
    <col min="32" max="32" width="3.140625" style="43" customWidth="1"/>
    <col min="33" max="16384" width="9.140625" style="43"/>
  </cols>
  <sheetData>
    <row r="1" spans="1:32" ht="32.25" customHeight="1" x14ac:dyDescent="0.45">
      <c r="A1" s="594" t="s">
        <v>78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</row>
    <row r="2" spans="1:32" ht="38.25" customHeight="1" thickBot="1" x14ac:dyDescent="0.5">
      <c r="A2" s="595" t="s">
        <v>45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</row>
    <row r="3" spans="1:32" s="49" customFormat="1" ht="16.5" customHeight="1" x14ac:dyDescent="0.2">
      <c r="A3" s="596" t="s">
        <v>79</v>
      </c>
      <c r="B3" s="598" t="s">
        <v>80</v>
      </c>
      <c r="C3" s="598" t="s">
        <v>81</v>
      </c>
      <c r="D3" s="598" t="s">
        <v>82</v>
      </c>
      <c r="E3" s="598" t="s">
        <v>83</v>
      </c>
      <c r="F3" s="44" t="s">
        <v>84</v>
      </c>
      <c r="G3" s="44"/>
      <c r="H3" s="598" t="s">
        <v>85</v>
      </c>
      <c r="I3" s="45"/>
      <c r="J3" s="47" t="s">
        <v>89</v>
      </c>
      <c r="K3" s="590" t="s">
        <v>92</v>
      </c>
      <c r="AE3" s="592" t="s">
        <v>93</v>
      </c>
      <c r="AF3" s="592" t="s">
        <v>94</v>
      </c>
    </row>
    <row r="4" spans="1:32" s="49" customFormat="1" ht="16.5" customHeight="1" thickBot="1" x14ac:dyDescent="0.25">
      <c r="A4" s="597"/>
      <c r="B4" s="599"/>
      <c r="C4" s="599"/>
      <c r="D4" s="599"/>
      <c r="E4" s="599"/>
      <c r="F4" s="50" t="s">
        <v>95</v>
      </c>
      <c r="G4" s="50"/>
      <c r="H4" s="599"/>
      <c r="I4" s="51"/>
      <c r="J4" s="53" t="s">
        <v>97</v>
      </c>
      <c r="K4" s="591"/>
      <c r="AE4" s="593"/>
      <c r="AF4" s="593"/>
    </row>
    <row r="5" spans="1:32" ht="18" customHeight="1" x14ac:dyDescent="0.25">
      <c r="A5" s="55">
        <v>1</v>
      </c>
      <c r="B5" s="521" t="s">
        <v>99</v>
      </c>
      <c r="C5" s="522">
        <v>79412</v>
      </c>
      <c r="D5" s="523" t="s">
        <v>100</v>
      </c>
      <c r="E5" s="56" t="s">
        <v>101</v>
      </c>
      <c r="F5" s="57" t="s">
        <v>102</v>
      </c>
      <c r="G5" s="58">
        <f>+IF(F5="M",1,IF(F5="f",2,IF(F5="Civ",3,"Error")))</f>
        <v>2</v>
      </c>
      <c r="H5" s="59" t="s">
        <v>17</v>
      </c>
      <c r="I5" s="60">
        <f>+IF(H5="Studying",5,IF(H5="Complete",1,IF(H5="Incomplete",2,IF(H5="Left",3,IF(H5="Dropped",4,"Error")))))</f>
        <v>2</v>
      </c>
      <c r="J5" s="60" t="e">
        <f>+IF(#REF!="Issued",1,IF(#REF!="Not Issued",2,"Nil"))</f>
        <v>#REF!</v>
      </c>
      <c r="K5" s="64"/>
      <c r="AE5" s="64"/>
      <c r="AF5" s="64"/>
    </row>
    <row r="6" spans="1:32" ht="18" customHeight="1" x14ac:dyDescent="0.25">
      <c r="A6" s="55">
        <v>2</v>
      </c>
      <c r="B6" s="521" t="s">
        <v>103</v>
      </c>
      <c r="C6" s="522">
        <v>28971</v>
      </c>
      <c r="D6" s="523" t="s">
        <v>104</v>
      </c>
      <c r="E6" s="56" t="s">
        <v>105</v>
      </c>
      <c r="F6" s="57" t="s">
        <v>106</v>
      </c>
      <c r="G6" s="58">
        <f>+IF(F6="M",1,IF(F6="f",2,IF(F6="Civ",3,"Error")))</f>
        <v>1</v>
      </c>
      <c r="H6" s="59" t="s">
        <v>17</v>
      </c>
      <c r="I6" s="60">
        <f>+IF(H6="Studying",5,IF(H6="Complete",1,IF(H6="Incomplete",2,IF(H6="Left",3,IF(H6="Dropped",4,"Error")))))</f>
        <v>2</v>
      </c>
      <c r="J6" s="60" t="e">
        <f>+IF(#REF!="Issued",1,IF(#REF!="Not Issued",2,"Nil"))</f>
        <v>#REF!</v>
      </c>
      <c r="K6" s="64"/>
      <c r="AE6" s="65"/>
      <c r="AF6" s="65"/>
    </row>
    <row r="7" spans="1:32" ht="18" customHeight="1" thickBot="1" x14ac:dyDescent="0.3">
      <c r="A7" s="66"/>
      <c r="B7" s="67"/>
      <c r="C7" s="67"/>
      <c r="D7" s="68"/>
      <c r="E7" s="69"/>
      <c r="F7" s="70"/>
      <c r="G7" s="70"/>
      <c r="H7" s="71"/>
      <c r="I7" s="72"/>
      <c r="J7" s="72"/>
      <c r="K7" s="65"/>
      <c r="AE7" s="65"/>
      <c r="AF7" s="65"/>
    </row>
    <row r="8" spans="1:32" s="89" customFormat="1" ht="18" customHeight="1" x14ac:dyDescent="0.2">
      <c r="A8" s="76" t="s">
        <v>107</v>
      </c>
      <c r="B8" s="77">
        <f>+COUNTIF(G5:G6,1)</f>
        <v>1</v>
      </c>
      <c r="C8" s="78"/>
      <c r="D8" s="79" t="s">
        <v>108</v>
      </c>
      <c r="E8" s="80"/>
      <c r="F8" s="80"/>
      <c r="G8" s="78"/>
      <c r="H8" s="81">
        <f>+COUNTIF(I5:I6,1)</f>
        <v>0</v>
      </c>
      <c r="I8" s="80"/>
      <c r="J8" s="88"/>
      <c r="K8" s="88"/>
      <c r="AE8" s="88"/>
      <c r="AF8" s="88"/>
    </row>
    <row r="9" spans="1:32" s="89" customFormat="1" ht="18" customHeight="1" x14ac:dyDescent="0.2">
      <c r="A9" s="90" t="s">
        <v>111</v>
      </c>
      <c r="B9" s="91">
        <f>+COUNTIF(G5:G6,2)</f>
        <v>1</v>
      </c>
      <c r="C9" s="92"/>
      <c r="D9" s="93" t="s">
        <v>17</v>
      </c>
      <c r="E9" s="88"/>
      <c r="F9" s="88"/>
      <c r="G9" s="92"/>
      <c r="H9" s="94">
        <f>+COUNTIF(I5:I6,2)</f>
        <v>2</v>
      </c>
      <c r="I9" s="88"/>
      <c r="J9" s="88"/>
      <c r="K9" s="88"/>
      <c r="AE9" s="88"/>
      <c r="AF9" s="88"/>
    </row>
    <row r="10" spans="1:32" s="89" customFormat="1" ht="18" customHeight="1" thickBot="1" x14ac:dyDescent="0.45">
      <c r="A10" s="99"/>
      <c r="B10" s="100">
        <f>SUM(B8:B9)</f>
        <v>2</v>
      </c>
      <c r="C10" s="101"/>
      <c r="D10" s="102" t="s">
        <v>0</v>
      </c>
      <c r="E10" s="103"/>
      <c r="F10" s="103"/>
      <c r="G10" s="104"/>
      <c r="H10" s="105">
        <f>SUM(H8:H9)</f>
        <v>2</v>
      </c>
      <c r="I10" s="106"/>
      <c r="J10" s="88"/>
      <c r="K10" s="88"/>
      <c r="AE10" s="88"/>
      <c r="AF10" s="88"/>
    </row>
    <row r="11" spans="1:32" ht="18" customHeight="1" x14ac:dyDescent="0.2">
      <c r="A11" s="110"/>
      <c r="B11" s="111"/>
      <c r="C11" s="112"/>
      <c r="D11" s="113"/>
      <c r="E11" s="111"/>
      <c r="F11" s="111"/>
      <c r="G11" s="114"/>
      <c r="H11" s="110"/>
      <c r="I11" s="115"/>
      <c r="J11" s="65"/>
      <c r="K11" s="65"/>
      <c r="AE11" s="65"/>
      <c r="AF11" s="65"/>
    </row>
    <row r="12" spans="1:32" s="88" customFormat="1" ht="15.75" x14ac:dyDescent="0.25">
      <c r="A12" s="94"/>
      <c r="D12" s="119"/>
    </row>
    <row r="13" spans="1:32" x14ac:dyDescent="0.2">
      <c r="D13" s="49" t="s">
        <v>113</v>
      </c>
    </row>
  </sheetData>
  <mergeCells count="11">
    <mergeCell ref="K3:K4"/>
    <mergeCell ref="AE3:AE4"/>
    <mergeCell ref="AF3:AF4"/>
    <mergeCell ref="A1:K1"/>
    <mergeCell ref="A2:K2"/>
    <mergeCell ref="A3:A4"/>
    <mergeCell ref="B3:B4"/>
    <mergeCell ref="C3:C4"/>
    <mergeCell ref="D3:D4"/>
    <mergeCell ref="E3:E4"/>
    <mergeCell ref="H3:H4"/>
  </mergeCells>
  <conditionalFormatting sqref="H5:H6">
    <cfRule type="cellIs" dxfId="385" priority="3" stopIfTrue="1" operator="equal">
      <formula>"Dropped"</formula>
    </cfRule>
    <cfRule type="cellIs" dxfId="384" priority="4" stopIfTrue="1" operator="equal">
      <formula>"Left"</formula>
    </cfRule>
    <cfRule type="cellIs" dxfId="383" priority="5" stopIfTrue="1" operator="equal">
      <formula>"Incomplete"</formula>
    </cfRule>
    <cfRule type="cellIs" dxfId="382" priority="6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workbookViewId="0">
      <selection activeCell="D15" sqref="D15"/>
    </sheetView>
  </sheetViews>
  <sheetFormatPr defaultRowHeight="15" x14ac:dyDescent="0.25"/>
  <cols>
    <col min="1" max="1" width="6.5703125" customWidth="1"/>
    <col min="2" max="2" width="14.7109375" bestFit="1" customWidth="1"/>
    <col min="4" max="4" width="34.85546875" bestFit="1" customWidth="1"/>
    <col min="5" max="5" width="31.28515625" hidden="1" customWidth="1"/>
    <col min="6" max="6" width="3.85546875" hidden="1" customWidth="1"/>
    <col min="7" max="7" width="3.7109375" hidden="1" customWidth="1"/>
    <col min="8" max="8" width="10.7109375" customWidth="1"/>
    <col min="9" max="9" width="0" hidden="1" customWidth="1"/>
    <col min="10" max="10" width="12.28515625" hidden="1" customWidth="1"/>
    <col min="11" max="11" width="14" hidden="1" customWidth="1"/>
    <col min="13" max="13" width="11" hidden="1" customWidth="1"/>
  </cols>
  <sheetData>
    <row r="1" spans="1:13" s="193" customFormat="1" ht="24.75" x14ac:dyDescent="0.5">
      <c r="A1" s="628" t="s">
        <v>272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</row>
    <row r="2" spans="1:13" s="193" customFormat="1" ht="32.25" thickBot="1" x14ac:dyDescent="0.65">
      <c r="A2" s="548" t="s">
        <v>36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</row>
    <row r="3" spans="1:13" s="404" customFormat="1" ht="12.75" customHeight="1" x14ac:dyDescent="0.2">
      <c r="A3" s="670" t="s">
        <v>79</v>
      </c>
      <c r="B3" s="672" t="s">
        <v>80</v>
      </c>
      <c r="C3" s="674" t="s">
        <v>273</v>
      </c>
      <c r="D3" s="676" t="s">
        <v>82</v>
      </c>
      <c r="E3" s="678" t="s">
        <v>83</v>
      </c>
      <c r="F3" s="400" t="s">
        <v>274</v>
      </c>
      <c r="G3" s="401"/>
      <c r="H3" s="680" t="s">
        <v>275</v>
      </c>
      <c r="I3" s="402"/>
      <c r="J3" s="403" t="s">
        <v>89</v>
      </c>
      <c r="K3" s="668"/>
      <c r="L3" s="668" t="s">
        <v>92</v>
      </c>
    </row>
    <row r="4" spans="1:13" s="404" customFormat="1" ht="13.5" thickBot="1" x14ac:dyDescent="0.25">
      <c r="A4" s="671"/>
      <c r="B4" s="673"/>
      <c r="C4" s="675"/>
      <c r="D4" s="677"/>
      <c r="E4" s="679"/>
      <c r="F4" s="405" t="s">
        <v>95</v>
      </c>
      <c r="G4" s="406"/>
      <c r="H4" s="681"/>
      <c r="I4" s="407"/>
      <c r="J4" s="408" t="s">
        <v>97</v>
      </c>
      <c r="K4" s="669"/>
      <c r="L4" s="669"/>
    </row>
    <row r="5" spans="1:13" s="193" customFormat="1" ht="15.95" customHeight="1" x14ac:dyDescent="0.25">
      <c r="A5" s="409">
        <v>1</v>
      </c>
      <c r="B5" s="545" t="s">
        <v>6215</v>
      </c>
      <c r="C5" s="546">
        <v>70236</v>
      </c>
      <c r="D5" s="547" t="s">
        <v>6216</v>
      </c>
      <c r="E5" s="410" t="s">
        <v>6217</v>
      </c>
      <c r="F5" s="411" t="s">
        <v>102</v>
      </c>
      <c r="G5" s="206">
        <f t="shared" ref="G5:G18" si="0">+IF(F5="M",1,IF(F5="f",2,IF(F5="Civ",3,"Error")))</f>
        <v>2</v>
      </c>
      <c r="H5" s="207" t="s">
        <v>108</v>
      </c>
      <c r="I5" s="206">
        <f t="shared" ref="I5:I18" si="1">+IF(H5="Studying",5,IF(H5="Complete",1,IF(H5="Incomplete",2,IF(H5="Left",3,IF(H5="Dropped",4,"Error")))))</f>
        <v>1</v>
      </c>
      <c r="J5" s="206" t="e">
        <f>+IF(#REF!="Issued",1,IF(#REF!="Not Issued",2,"Nil"))</f>
        <v>#REF!</v>
      </c>
      <c r="K5" s="412" t="s">
        <v>6218</v>
      </c>
      <c r="L5" s="410"/>
      <c r="M5" s="411" t="s">
        <v>6219</v>
      </c>
    </row>
    <row r="6" spans="1:13" s="193" customFormat="1" ht="15.95" customHeight="1" x14ac:dyDescent="0.25">
      <c r="A6" s="409">
        <v>2</v>
      </c>
      <c r="B6" s="545" t="s">
        <v>6220</v>
      </c>
      <c r="C6" s="546">
        <v>70237</v>
      </c>
      <c r="D6" s="547" t="s">
        <v>6221</v>
      </c>
      <c r="E6" s="410" t="s">
        <v>6222</v>
      </c>
      <c r="F6" s="411" t="s">
        <v>102</v>
      </c>
      <c r="G6" s="206">
        <f t="shared" si="0"/>
        <v>2</v>
      </c>
      <c r="H6" s="207" t="s">
        <v>108</v>
      </c>
      <c r="I6" s="206">
        <f t="shared" si="1"/>
        <v>1</v>
      </c>
      <c r="J6" s="206" t="e">
        <f>+IF(#REF!="Issued",1,IF(#REF!="Not Issued",2,"Nil"))</f>
        <v>#REF!</v>
      </c>
      <c r="K6" s="412" t="s">
        <v>6223</v>
      </c>
      <c r="L6" s="410"/>
      <c r="M6" s="411" t="s">
        <v>6224</v>
      </c>
    </row>
    <row r="7" spans="1:13" s="193" customFormat="1" ht="15.95" customHeight="1" x14ac:dyDescent="0.25">
      <c r="A7" s="409">
        <v>3</v>
      </c>
      <c r="B7" s="545" t="s">
        <v>6225</v>
      </c>
      <c r="C7" s="546">
        <v>70238</v>
      </c>
      <c r="D7" s="547" t="s">
        <v>6226</v>
      </c>
      <c r="E7" s="410" t="s">
        <v>6227</v>
      </c>
      <c r="F7" s="411" t="s">
        <v>106</v>
      </c>
      <c r="G7" s="206">
        <f t="shared" si="0"/>
        <v>1</v>
      </c>
      <c r="H7" s="207" t="s">
        <v>108</v>
      </c>
      <c r="I7" s="206">
        <f t="shared" si="1"/>
        <v>1</v>
      </c>
      <c r="J7" s="206" t="e">
        <f>+IF(#REF!="Issued",1,IF(#REF!="Not Issued",2,"Nil"))</f>
        <v>#REF!</v>
      </c>
      <c r="K7" s="412" t="s">
        <v>6228</v>
      </c>
      <c r="L7" s="410"/>
      <c r="M7" s="411" t="s">
        <v>6229</v>
      </c>
    </row>
    <row r="8" spans="1:13" s="193" customFormat="1" ht="15.95" customHeight="1" x14ac:dyDescent="0.25">
      <c r="A8" s="409">
        <v>4</v>
      </c>
      <c r="B8" s="545" t="s">
        <v>6234</v>
      </c>
      <c r="C8" s="546">
        <v>70240</v>
      </c>
      <c r="D8" s="547" t="s">
        <v>6235</v>
      </c>
      <c r="E8" s="410" t="s">
        <v>6236</v>
      </c>
      <c r="F8" s="411" t="s">
        <v>102</v>
      </c>
      <c r="G8" s="206">
        <f t="shared" si="0"/>
        <v>2</v>
      </c>
      <c r="H8" s="207" t="s">
        <v>108</v>
      </c>
      <c r="I8" s="206">
        <f t="shared" si="1"/>
        <v>1</v>
      </c>
      <c r="J8" s="206" t="e">
        <f>+IF(#REF!="Issued",1,IF(#REF!="Not Issued",2,"Nil"))</f>
        <v>#REF!</v>
      </c>
      <c r="K8" s="412" t="s">
        <v>6232</v>
      </c>
      <c r="L8" s="410"/>
      <c r="M8" s="411" t="s">
        <v>6233</v>
      </c>
    </row>
    <row r="9" spans="1:13" s="193" customFormat="1" ht="15.95" customHeight="1" x14ac:dyDescent="0.25">
      <c r="A9" s="409">
        <v>5</v>
      </c>
      <c r="B9" s="545" t="s">
        <v>6239</v>
      </c>
      <c r="C9" s="546">
        <v>70241</v>
      </c>
      <c r="D9" s="547" t="s">
        <v>6240</v>
      </c>
      <c r="E9" s="410" t="s">
        <v>6241</v>
      </c>
      <c r="F9" s="411" t="s">
        <v>106</v>
      </c>
      <c r="G9" s="206">
        <f t="shared" si="0"/>
        <v>1</v>
      </c>
      <c r="H9" s="207" t="s">
        <v>108</v>
      </c>
      <c r="I9" s="206">
        <f t="shared" si="1"/>
        <v>1</v>
      </c>
      <c r="J9" s="206" t="e">
        <f>+IF(#REF!="Issued",1,IF(#REF!="Not Issued",2,"Nil"))</f>
        <v>#REF!</v>
      </c>
      <c r="K9" s="412" t="s">
        <v>6237</v>
      </c>
      <c r="L9" s="410"/>
      <c r="M9" s="411" t="s">
        <v>6238</v>
      </c>
    </row>
    <row r="10" spans="1:13" s="193" customFormat="1" ht="15.95" customHeight="1" x14ac:dyDescent="0.25">
      <c r="A10" s="409">
        <v>6</v>
      </c>
      <c r="B10" s="545" t="s">
        <v>6244</v>
      </c>
      <c r="C10" s="546">
        <v>70242</v>
      </c>
      <c r="D10" s="547" t="s">
        <v>6245</v>
      </c>
      <c r="E10" s="410" t="s">
        <v>6246</v>
      </c>
      <c r="F10" s="411" t="s">
        <v>102</v>
      </c>
      <c r="G10" s="206">
        <f t="shared" si="0"/>
        <v>2</v>
      </c>
      <c r="H10" s="207" t="s">
        <v>108</v>
      </c>
      <c r="I10" s="206">
        <f t="shared" si="1"/>
        <v>1</v>
      </c>
      <c r="J10" s="206" t="e">
        <f>+IF(#REF!="Issued",1,IF(#REF!="Not Issued",2,"Nil"))</f>
        <v>#REF!</v>
      </c>
      <c r="K10" s="412" t="s">
        <v>6242</v>
      </c>
      <c r="L10" s="410"/>
      <c r="M10" s="411" t="s">
        <v>6243</v>
      </c>
    </row>
    <row r="11" spans="1:13" s="193" customFormat="1" ht="15.95" customHeight="1" x14ac:dyDescent="0.25">
      <c r="A11" s="409">
        <v>8</v>
      </c>
      <c r="B11" s="545" t="s">
        <v>6249</v>
      </c>
      <c r="C11" s="546">
        <v>70243</v>
      </c>
      <c r="D11" s="547" t="s">
        <v>5873</v>
      </c>
      <c r="E11" s="410" t="s">
        <v>1016</v>
      </c>
      <c r="F11" s="411" t="s">
        <v>106</v>
      </c>
      <c r="G11" s="206">
        <f t="shared" si="0"/>
        <v>1</v>
      </c>
      <c r="H11" s="207" t="s">
        <v>108</v>
      </c>
      <c r="I11" s="206">
        <f t="shared" si="1"/>
        <v>1</v>
      </c>
      <c r="J11" s="206" t="e">
        <f>+IF(#REF!="Issued",1,IF(#REF!="Not Issued",2,"Nil"))</f>
        <v>#REF!</v>
      </c>
      <c r="K11" s="412" t="s">
        <v>6247</v>
      </c>
      <c r="L11" s="410"/>
      <c r="M11" s="411" t="s">
        <v>6248</v>
      </c>
    </row>
    <row r="12" spans="1:13" s="193" customFormat="1" ht="15.95" customHeight="1" x14ac:dyDescent="0.25">
      <c r="A12" s="409">
        <v>9</v>
      </c>
      <c r="B12" s="545" t="s">
        <v>6251</v>
      </c>
      <c r="C12" s="546">
        <v>70244</v>
      </c>
      <c r="D12" s="547" t="s">
        <v>6252</v>
      </c>
      <c r="E12" s="410" t="s">
        <v>6253</v>
      </c>
      <c r="F12" s="411" t="s">
        <v>102</v>
      </c>
      <c r="G12" s="206">
        <f t="shared" si="0"/>
        <v>2</v>
      </c>
      <c r="H12" s="207" t="s">
        <v>108</v>
      </c>
      <c r="I12" s="206">
        <f t="shared" si="1"/>
        <v>1</v>
      </c>
      <c r="J12" s="206" t="e">
        <f>+IF(#REF!="Issued",1,IF(#REF!="Not Issued",2,"Nil"))</f>
        <v>#REF!</v>
      </c>
      <c r="K12" s="412" t="s">
        <v>6250</v>
      </c>
      <c r="L12" s="410"/>
      <c r="M12" s="411"/>
    </row>
    <row r="13" spans="1:13" s="193" customFormat="1" ht="15.95" customHeight="1" x14ac:dyDescent="0.25">
      <c r="A13" s="409">
        <v>10</v>
      </c>
      <c r="B13" s="545" t="s">
        <v>6255</v>
      </c>
      <c r="C13" s="546">
        <v>70245</v>
      </c>
      <c r="D13" s="547" t="s">
        <v>6256</v>
      </c>
      <c r="E13" s="410" t="s">
        <v>968</v>
      </c>
      <c r="F13" s="411" t="s">
        <v>102</v>
      </c>
      <c r="G13" s="206">
        <f t="shared" si="0"/>
        <v>2</v>
      </c>
      <c r="H13" s="207" t="s">
        <v>108</v>
      </c>
      <c r="I13" s="206">
        <f t="shared" si="1"/>
        <v>1</v>
      </c>
      <c r="J13" s="206" t="e">
        <f>+IF(#REF!="Issued",1,IF(#REF!="Not Issued",2,"Nil"))</f>
        <v>#REF!</v>
      </c>
      <c r="K13" s="412" t="s">
        <v>6254</v>
      </c>
      <c r="L13" s="410"/>
      <c r="M13" s="411"/>
    </row>
    <row r="14" spans="1:13" s="193" customFormat="1" ht="15.95" customHeight="1" x14ac:dyDescent="0.25">
      <c r="A14" s="409">
        <v>11</v>
      </c>
      <c r="B14" s="545" t="s">
        <v>6258</v>
      </c>
      <c r="C14" s="546">
        <v>70246</v>
      </c>
      <c r="D14" s="547" t="s">
        <v>6259</v>
      </c>
      <c r="E14" s="410" t="s">
        <v>1518</v>
      </c>
      <c r="F14" s="411" t="s">
        <v>102</v>
      </c>
      <c r="G14" s="206">
        <f t="shared" si="0"/>
        <v>2</v>
      </c>
      <c r="H14" s="207" t="s">
        <v>108</v>
      </c>
      <c r="I14" s="206">
        <f t="shared" si="1"/>
        <v>1</v>
      </c>
      <c r="J14" s="206" t="e">
        <f>+IF(#REF!="Issued",1,IF(#REF!="Not Issued",2,"Nil"))</f>
        <v>#REF!</v>
      </c>
      <c r="K14" s="412" t="s">
        <v>6257</v>
      </c>
      <c r="L14" s="410"/>
      <c r="M14" s="411"/>
    </row>
    <row r="15" spans="1:13" s="193" customFormat="1" ht="15.95" customHeight="1" x14ac:dyDescent="0.25">
      <c r="A15" s="409">
        <v>12</v>
      </c>
      <c r="B15" s="545" t="s">
        <v>6265</v>
      </c>
      <c r="C15" s="546">
        <v>70247</v>
      </c>
      <c r="D15" s="547" t="s">
        <v>6266</v>
      </c>
      <c r="E15" s="410" t="s">
        <v>6267</v>
      </c>
      <c r="F15" s="411" t="s">
        <v>102</v>
      </c>
      <c r="G15" s="206">
        <f t="shared" si="0"/>
        <v>2</v>
      </c>
      <c r="H15" s="207" t="s">
        <v>108</v>
      </c>
      <c r="I15" s="206">
        <f t="shared" si="1"/>
        <v>1</v>
      </c>
      <c r="J15" s="206" t="e">
        <f>+IF(#REF!="Issued",1,IF(#REF!="Not Issued",2,"Nil"))</f>
        <v>#REF!</v>
      </c>
      <c r="K15" s="412" t="s">
        <v>6260</v>
      </c>
      <c r="L15" s="410"/>
      <c r="M15" s="411"/>
    </row>
    <row r="16" spans="1:13" s="193" customFormat="1" ht="15.95" customHeight="1" x14ac:dyDescent="0.25">
      <c r="A16" s="409">
        <v>13</v>
      </c>
      <c r="B16" s="545" t="s">
        <v>6230</v>
      </c>
      <c r="C16" s="546">
        <v>70239</v>
      </c>
      <c r="D16" s="547" t="s">
        <v>6231</v>
      </c>
      <c r="E16" s="410" t="s">
        <v>901</v>
      </c>
      <c r="F16" s="411" t="s">
        <v>106</v>
      </c>
      <c r="G16" s="206">
        <f t="shared" si="0"/>
        <v>1</v>
      </c>
      <c r="H16" s="207" t="s">
        <v>17</v>
      </c>
      <c r="I16" s="206">
        <f t="shared" si="1"/>
        <v>2</v>
      </c>
      <c r="J16" s="206" t="e">
        <f>+IF(#REF!="Issued",1,IF(#REF!="Not Issued",2,"Nil"))</f>
        <v>#REF!</v>
      </c>
      <c r="K16" s="412" t="s">
        <v>6264</v>
      </c>
      <c r="L16" s="410"/>
      <c r="M16" s="411"/>
    </row>
    <row r="17" spans="1:13" s="193" customFormat="1" ht="15.95" customHeight="1" x14ac:dyDescent="0.25">
      <c r="A17" s="409">
        <v>14</v>
      </c>
      <c r="B17" s="545" t="s">
        <v>6261</v>
      </c>
      <c r="C17" s="546">
        <v>70468</v>
      </c>
      <c r="D17" s="547" t="s">
        <v>6262</v>
      </c>
      <c r="E17" s="410" t="s">
        <v>6263</v>
      </c>
      <c r="F17" s="411" t="s">
        <v>102</v>
      </c>
      <c r="G17" s="206">
        <f t="shared" si="0"/>
        <v>2</v>
      </c>
      <c r="H17" s="207" t="s">
        <v>17</v>
      </c>
      <c r="I17" s="206">
        <f t="shared" si="1"/>
        <v>2</v>
      </c>
      <c r="J17" s="206" t="e">
        <f>+IF(#REF!="Issued",1,IF(#REF!="Not Issued",2,"Nil"))</f>
        <v>#REF!</v>
      </c>
      <c r="K17" s="412" t="s">
        <v>6268</v>
      </c>
      <c r="L17" s="410"/>
      <c r="M17" s="411"/>
    </row>
    <row r="18" spans="1:13" s="193" customFormat="1" ht="15.95" customHeight="1" x14ac:dyDescent="0.25">
      <c r="A18" s="409">
        <v>15</v>
      </c>
      <c r="B18" s="545" t="s">
        <v>6269</v>
      </c>
      <c r="C18" s="546">
        <v>70757</v>
      </c>
      <c r="D18" s="547" t="s">
        <v>3965</v>
      </c>
      <c r="E18" s="410" t="s">
        <v>6270</v>
      </c>
      <c r="F18" s="411" t="s">
        <v>102</v>
      </c>
      <c r="G18" s="206">
        <f t="shared" si="0"/>
        <v>2</v>
      </c>
      <c r="H18" s="207" t="s">
        <v>17</v>
      </c>
      <c r="I18" s="206">
        <f t="shared" si="1"/>
        <v>2</v>
      </c>
      <c r="J18" s="206" t="e">
        <f>+IF(#REF!="Issued",1,IF(#REF!="Not Issued",2,"Nil"))</f>
        <v>#REF!</v>
      </c>
      <c r="K18" s="412" t="s">
        <v>6271</v>
      </c>
      <c r="L18" s="410"/>
      <c r="M18" s="411" t="s">
        <v>6272</v>
      </c>
    </row>
    <row r="21" spans="1:13" ht="15.75" thickBot="1" x14ac:dyDescent="0.3"/>
    <row r="22" spans="1:13" ht="15.75" x14ac:dyDescent="0.25">
      <c r="A22" s="413" t="s">
        <v>546</v>
      </c>
      <c r="B22" s="414">
        <f>+COUNTIF(G5:G18,1)</f>
        <v>4</v>
      </c>
      <c r="C22" s="301"/>
      <c r="D22" s="415" t="s">
        <v>108</v>
      </c>
      <c r="E22" s="416"/>
      <c r="F22" s="417"/>
      <c r="G22" s="416"/>
      <c r="H22" s="414">
        <f>+COUNTIF(I5:I18,1)</f>
        <v>11</v>
      </c>
      <c r="I22" s="417"/>
    </row>
    <row r="23" spans="1:13" ht="15.75" x14ac:dyDescent="0.25">
      <c r="A23" s="418" t="s">
        <v>111</v>
      </c>
      <c r="B23" s="280">
        <f>+COUNTIF(G5:G18,2)</f>
        <v>10</v>
      </c>
      <c r="C23" s="304"/>
      <c r="D23" s="419" t="s">
        <v>17</v>
      </c>
      <c r="E23" s="234"/>
      <c r="F23" s="262"/>
      <c r="G23" s="234"/>
      <c r="H23" s="280">
        <f>+COUNTIF(I5:I18,2)</f>
        <v>3</v>
      </c>
      <c r="I23" s="262"/>
    </row>
    <row r="24" spans="1:13" ht="17.25" thickBot="1" x14ac:dyDescent="0.35">
      <c r="A24" s="420"/>
      <c r="B24" s="421">
        <f>SUM(B22:B23)</f>
        <v>14</v>
      </c>
      <c r="C24" s="307"/>
      <c r="D24" s="422" t="s">
        <v>0</v>
      </c>
      <c r="E24" s="423"/>
      <c r="F24" s="424"/>
      <c r="G24" s="423"/>
      <c r="H24" s="421">
        <f>SUM(H22:H23)</f>
        <v>14</v>
      </c>
      <c r="I24" s="424"/>
    </row>
  </sheetData>
  <sortState ref="B5:H18">
    <sortCondition ref="H5:H18"/>
  </sortState>
  <mergeCells count="9">
    <mergeCell ref="K3:K4"/>
    <mergeCell ref="L3:L4"/>
    <mergeCell ref="A1:K1"/>
    <mergeCell ref="A3:A4"/>
    <mergeCell ref="B3:B4"/>
    <mergeCell ref="C3:C4"/>
    <mergeCell ref="D3:D4"/>
    <mergeCell ref="E3:E4"/>
    <mergeCell ref="H3:H4"/>
  </mergeCells>
  <conditionalFormatting sqref="H5:H6 H8:H18">
    <cfRule type="cellIs" dxfId="7" priority="9" stopIfTrue="1" operator="equal">
      <formula>"Dropped"</formula>
    </cfRule>
    <cfRule type="cellIs" dxfId="6" priority="10" stopIfTrue="1" operator="equal">
      <formula>"Left"</formula>
    </cfRule>
    <cfRule type="cellIs" dxfId="5" priority="11" stopIfTrue="1" operator="equal">
      <formula>"Incomplete"</formula>
    </cfRule>
    <cfRule type="cellIs" dxfId="4" priority="12" stopIfTrue="1" operator="equal">
      <formula>"Complete"</formula>
    </cfRule>
  </conditionalFormatting>
  <conditionalFormatting sqref="H7">
    <cfRule type="cellIs" dxfId="3" priority="3" stopIfTrue="1" operator="equal">
      <formula>"Dropped"</formula>
    </cfRule>
    <cfRule type="cellIs" dxfId="2" priority="4" stopIfTrue="1" operator="equal">
      <formula>"Left"</formula>
    </cfRule>
    <cfRule type="cellIs" dxfId="1" priority="5" stopIfTrue="1" operator="equal">
      <formula>"Incomplete"</formula>
    </cfRule>
    <cfRule type="cellIs" dxfId="0" priority="6" stopIfTrue="1" operator="equal">
      <formula>"Complete"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2"/>
  <sheetViews>
    <sheetView workbookViewId="0">
      <selection activeCell="D14" sqref="D14"/>
    </sheetView>
  </sheetViews>
  <sheetFormatPr defaultRowHeight="15" x14ac:dyDescent="0.25"/>
  <cols>
    <col min="2" max="2" width="19.7109375" customWidth="1"/>
    <col min="3" max="3" width="16.7109375" customWidth="1"/>
    <col min="4" max="4" width="37.7109375" customWidth="1"/>
  </cols>
  <sheetData>
    <row r="3" spans="1:4" ht="26.25" x14ac:dyDescent="0.4">
      <c r="A3" s="682" t="s">
        <v>7057</v>
      </c>
      <c r="B3" s="682"/>
      <c r="C3" s="682"/>
      <c r="D3" s="682"/>
    </row>
    <row r="4" spans="1:4" x14ac:dyDescent="0.25">
      <c r="A4" s="552" t="s">
        <v>7058</v>
      </c>
      <c r="B4" s="552" t="s">
        <v>7059</v>
      </c>
      <c r="C4" s="552" t="s">
        <v>7060</v>
      </c>
      <c r="D4" s="552" t="s">
        <v>7061</v>
      </c>
    </row>
    <row r="5" spans="1:4" x14ac:dyDescent="0.25">
      <c r="A5" s="553">
        <v>1</v>
      </c>
      <c r="B5" s="553">
        <v>70625</v>
      </c>
      <c r="C5" s="553" t="s">
        <v>7062</v>
      </c>
      <c r="D5" s="563" t="s">
        <v>7063</v>
      </c>
    </row>
    <row r="6" spans="1:4" x14ac:dyDescent="0.25">
      <c r="A6" s="553">
        <v>2</v>
      </c>
      <c r="B6" s="553">
        <v>70638</v>
      </c>
      <c r="C6" s="553" t="s">
        <v>7064</v>
      </c>
      <c r="D6" s="563" t="s">
        <v>7065</v>
      </c>
    </row>
    <row r="7" spans="1:4" x14ac:dyDescent="0.25">
      <c r="A7" s="553">
        <v>3</v>
      </c>
      <c r="B7" s="553">
        <v>70702</v>
      </c>
      <c r="C7" s="553" t="s">
        <v>7066</v>
      </c>
      <c r="D7" s="563" t="s">
        <v>7067</v>
      </c>
    </row>
    <row r="8" spans="1:4" x14ac:dyDescent="0.25">
      <c r="A8" s="553">
        <v>4</v>
      </c>
      <c r="B8" s="553">
        <v>70572</v>
      </c>
      <c r="C8" s="553" t="s">
        <v>7068</v>
      </c>
      <c r="D8" s="563" t="s">
        <v>7069</v>
      </c>
    </row>
    <row r="9" spans="1:4" x14ac:dyDescent="0.25">
      <c r="A9" s="553">
        <v>5</v>
      </c>
      <c r="B9" s="553">
        <v>70708</v>
      </c>
      <c r="C9" s="553" t="s">
        <v>7070</v>
      </c>
      <c r="D9" s="563" t="s">
        <v>7071</v>
      </c>
    </row>
    <row r="10" spans="1:4" x14ac:dyDescent="0.25">
      <c r="A10" s="553">
        <v>6</v>
      </c>
      <c r="B10" s="553">
        <v>70599</v>
      </c>
      <c r="C10" s="553" t="s">
        <v>7072</v>
      </c>
      <c r="D10" s="563" t="s">
        <v>7073</v>
      </c>
    </row>
    <row r="11" spans="1:4" x14ac:dyDescent="0.25">
      <c r="A11" s="553">
        <v>7</v>
      </c>
      <c r="B11" s="553">
        <v>70614</v>
      </c>
      <c r="C11" s="553" t="s">
        <v>7074</v>
      </c>
      <c r="D11" s="563" t="s">
        <v>7075</v>
      </c>
    </row>
    <row r="12" spans="1:4" x14ac:dyDescent="0.25">
      <c r="A12" s="553">
        <v>8</v>
      </c>
      <c r="B12" s="553">
        <v>70570</v>
      </c>
      <c r="C12" s="553" t="s">
        <v>7076</v>
      </c>
      <c r="D12" s="563" t="s">
        <v>7077</v>
      </c>
    </row>
    <row r="13" spans="1:4" x14ac:dyDescent="0.25">
      <c r="A13" s="553">
        <v>9</v>
      </c>
      <c r="B13" s="553">
        <v>70621</v>
      </c>
      <c r="C13" s="553" t="s">
        <v>7078</v>
      </c>
      <c r="D13" s="563" t="s">
        <v>7079</v>
      </c>
    </row>
    <row r="14" spans="1:4" x14ac:dyDescent="0.25">
      <c r="A14" s="553">
        <v>10</v>
      </c>
      <c r="B14" s="553">
        <v>70587</v>
      </c>
      <c r="C14" s="553" t="s">
        <v>7080</v>
      </c>
      <c r="D14" s="563" t="s">
        <v>7081</v>
      </c>
    </row>
    <row r="15" spans="1:4" x14ac:dyDescent="0.25">
      <c r="A15" s="553">
        <v>11</v>
      </c>
      <c r="B15" s="553">
        <v>70674</v>
      </c>
      <c r="C15" s="553" t="s">
        <v>7082</v>
      </c>
      <c r="D15" s="563" t="s">
        <v>7083</v>
      </c>
    </row>
    <row r="16" spans="1:4" x14ac:dyDescent="0.25">
      <c r="A16" s="553">
        <v>12</v>
      </c>
      <c r="B16" s="553">
        <v>70706</v>
      </c>
      <c r="C16" s="553" t="s">
        <v>7084</v>
      </c>
      <c r="D16" s="563" t="s">
        <v>7085</v>
      </c>
    </row>
    <row r="17" spans="1:4" x14ac:dyDescent="0.25">
      <c r="A17" s="553">
        <v>13</v>
      </c>
      <c r="B17" s="553">
        <v>70598</v>
      </c>
      <c r="C17" s="553" t="s">
        <v>7086</v>
      </c>
      <c r="D17" s="563" t="s">
        <v>7087</v>
      </c>
    </row>
    <row r="18" spans="1:4" x14ac:dyDescent="0.25">
      <c r="A18" s="553">
        <v>14</v>
      </c>
      <c r="B18" s="553">
        <v>70688</v>
      </c>
      <c r="C18" s="553" t="s">
        <v>7088</v>
      </c>
      <c r="D18" s="563" t="s">
        <v>7089</v>
      </c>
    </row>
    <row r="19" spans="1:4" x14ac:dyDescent="0.25">
      <c r="A19" s="553">
        <v>15</v>
      </c>
      <c r="B19" s="553">
        <v>70667</v>
      </c>
      <c r="C19" s="553" t="s">
        <v>7090</v>
      </c>
      <c r="D19" s="563" t="s">
        <v>7091</v>
      </c>
    </row>
    <row r="20" spans="1:4" x14ac:dyDescent="0.25">
      <c r="A20" s="553">
        <v>16</v>
      </c>
      <c r="B20" s="553">
        <v>70541</v>
      </c>
      <c r="C20" s="553" t="s">
        <v>7092</v>
      </c>
      <c r="D20" s="563" t="s">
        <v>7093</v>
      </c>
    </row>
    <row r="21" spans="1:4" x14ac:dyDescent="0.25">
      <c r="A21" s="553">
        <v>17</v>
      </c>
      <c r="B21" s="553">
        <v>70554</v>
      </c>
      <c r="C21" s="553" t="s">
        <v>7094</v>
      </c>
      <c r="D21" s="563" t="s">
        <v>7095</v>
      </c>
    </row>
    <row r="22" spans="1:4" x14ac:dyDescent="0.25">
      <c r="A22" s="553">
        <v>18</v>
      </c>
      <c r="B22" s="553">
        <v>70557</v>
      </c>
      <c r="C22" s="553" t="s">
        <v>7096</v>
      </c>
      <c r="D22" s="563" t="s">
        <v>7097</v>
      </c>
    </row>
    <row r="23" spans="1:4" x14ac:dyDescent="0.25">
      <c r="A23" s="553">
        <v>19</v>
      </c>
      <c r="B23" s="553">
        <v>70602</v>
      </c>
      <c r="C23" s="553" t="s">
        <v>7098</v>
      </c>
      <c r="D23" s="563" t="s">
        <v>7099</v>
      </c>
    </row>
    <row r="24" spans="1:4" x14ac:dyDescent="0.25">
      <c r="A24" s="553">
        <v>20</v>
      </c>
      <c r="B24" s="553">
        <v>70571</v>
      </c>
      <c r="C24" s="553" t="s">
        <v>7100</v>
      </c>
      <c r="D24" s="563" t="s">
        <v>7101</v>
      </c>
    </row>
    <row r="25" spans="1:4" x14ac:dyDescent="0.25">
      <c r="A25" s="553">
        <v>21</v>
      </c>
      <c r="B25" s="553">
        <v>70617</v>
      </c>
      <c r="C25" s="553" t="s">
        <v>7102</v>
      </c>
      <c r="D25" s="563" t="s">
        <v>7103</v>
      </c>
    </row>
    <row r="26" spans="1:4" x14ac:dyDescent="0.25">
      <c r="A26" s="553">
        <v>22</v>
      </c>
      <c r="B26" s="553">
        <v>70645</v>
      </c>
      <c r="C26" s="553" t="s">
        <v>7104</v>
      </c>
      <c r="D26" s="563" t="s">
        <v>7105</v>
      </c>
    </row>
    <row r="27" spans="1:4" x14ac:dyDescent="0.25">
      <c r="A27" s="553">
        <v>23</v>
      </c>
      <c r="B27" s="553">
        <v>70627</v>
      </c>
      <c r="C27" s="553" t="s">
        <v>7106</v>
      </c>
      <c r="D27" s="563" t="s">
        <v>7107</v>
      </c>
    </row>
    <row r="28" spans="1:4" x14ac:dyDescent="0.25">
      <c r="A28" s="553">
        <v>24</v>
      </c>
      <c r="B28" s="553">
        <v>70659</v>
      </c>
      <c r="C28" s="553" t="s">
        <v>7108</v>
      </c>
      <c r="D28" s="563" t="s">
        <v>7109</v>
      </c>
    </row>
    <row r="29" spans="1:4" x14ac:dyDescent="0.25">
      <c r="A29" s="553">
        <v>25</v>
      </c>
      <c r="B29" s="553">
        <v>70567</v>
      </c>
      <c r="C29" s="553" t="s">
        <v>7110</v>
      </c>
      <c r="D29" s="563" t="s">
        <v>7111</v>
      </c>
    </row>
    <row r="30" spans="1:4" x14ac:dyDescent="0.25">
      <c r="A30" s="553">
        <v>26</v>
      </c>
      <c r="B30" s="553">
        <v>70586</v>
      </c>
      <c r="C30" s="553" t="s">
        <v>7112</v>
      </c>
      <c r="D30" s="563" t="s">
        <v>7113</v>
      </c>
    </row>
    <row r="31" spans="1:4" x14ac:dyDescent="0.25">
      <c r="A31" s="553">
        <v>27</v>
      </c>
      <c r="B31" s="553">
        <v>70618</v>
      </c>
      <c r="C31" s="553" t="s">
        <v>7114</v>
      </c>
      <c r="D31" s="563" t="s">
        <v>7115</v>
      </c>
    </row>
    <row r="32" spans="1:4" x14ac:dyDescent="0.25">
      <c r="A32" s="553">
        <v>28</v>
      </c>
      <c r="B32" s="553">
        <v>70640</v>
      </c>
      <c r="C32" s="553" t="s">
        <v>7116</v>
      </c>
      <c r="D32" s="563" t="s">
        <v>7117</v>
      </c>
    </row>
    <row r="33" spans="1:4" x14ac:dyDescent="0.25">
      <c r="A33" s="553">
        <v>29</v>
      </c>
      <c r="B33" s="553">
        <v>70633</v>
      </c>
      <c r="C33" s="553" t="s">
        <v>7118</v>
      </c>
      <c r="D33" s="563" t="s">
        <v>7119</v>
      </c>
    </row>
    <row r="34" spans="1:4" x14ac:dyDescent="0.25">
      <c r="A34" s="553">
        <v>30</v>
      </c>
      <c r="B34" s="553">
        <v>70707</v>
      </c>
      <c r="C34" s="553" t="s">
        <v>7120</v>
      </c>
      <c r="D34" s="563" t="s">
        <v>7121</v>
      </c>
    </row>
    <row r="35" spans="1:4" x14ac:dyDescent="0.25">
      <c r="A35" s="553">
        <v>31</v>
      </c>
      <c r="B35" s="553">
        <v>70533</v>
      </c>
      <c r="C35" s="553" t="s">
        <v>7122</v>
      </c>
      <c r="D35" s="563" t="s">
        <v>7123</v>
      </c>
    </row>
    <row r="36" spans="1:4" x14ac:dyDescent="0.25">
      <c r="A36" s="553">
        <v>32</v>
      </c>
      <c r="B36" s="553">
        <v>70613</v>
      </c>
      <c r="C36" s="553" t="s">
        <v>7124</v>
      </c>
      <c r="D36" s="563" t="s">
        <v>7125</v>
      </c>
    </row>
    <row r="37" spans="1:4" x14ac:dyDescent="0.25">
      <c r="A37" s="553">
        <v>33</v>
      </c>
      <c r="B37" s="553">
        <v>70634</v>
      </c>
      <c r="C37" s="553" t="s">
        <v>7126</v>
      </c>
      <c r="D37" s="563" t="s">
        <v>7127</v>
      </c>
    </row>
    <row r="38" spans="1:4" x14ac:dyDescent="0.25">
      <c r="A38" s="553">
        <v>34</v>
      </c>
      <c r="B38" s="553">
        <v>70530</v>
      </c>
      <c r="C38" s="553" t="s">
        <v>7128</v>
      </c>
      <c r="D38" s="563" t="s">
        <v>7129</v>
      </c>
    </row>
    <row r="39" spans="1:4" x14ac:dyDescent="0.25">
      <c r="A39" s="553">
        <v>35</v>
      </c>
      <c r="B39" s="553">
        <v>70578</v>
      </c>
      <c r="C39" s="553" t="s">
        <v>7130</v>
      </c>
      <c r="D39" s="563" t="s">
        <v>7131</v>
      </c>
    </row>
    <row r="40" spans="1:4" x14ac:dyDescent="0.25">
      <c r="A40" s="553">
        <v>36</v>
      </c>
      <c r="B40" s="553">
        <v>70594</v>
      </c>
      <c r="C40" s="553" t="s">
        <v>7132</v>
      </c>
      <c r="D40" s="563" t="s">
        <v>7133</v>
      </c>
    </row>
    <row r="41" spans="1:4" x14ac:dyDescent="0.25">
      <c r="A41" s="553">
        <v>37</v>
      </c>
      <c r="B41" s="553">
        <v>70528</v>
      </c>
      <c r="C41" s="553" t="s">
        <v>7134</v>
      </c>
      <c r="D41" s="563" t="s">
        <v>7135</v>
      </c>
    </row>
    <row r="42" spans="1:4" x14ac:dyDescent="0.25">
      <c r="A42" s="553">
        <v>38</v>
      </c>
      <c r="B42" s="553">
        <v>70641</v>
      </c>
      <c r="C42" s="553" t="s">
        <v>7136</v>
      </c>
      <c r="D42" s="563" t="s">
        <v>7137</v>
      </c>
    </row>
    <row r="43" spans="1:4" x14ac:dyDescent="0.25">
      <c r="A43" s="553">
        <v>39</v>
      </c>
      <c r="B43" s="553">
        <v>70685</v>
      </c>
      <c r="C43" s="553" t="s">
        <v>7138</v>
      </c>
      <c r="D43" s="563" t="s">
        <v>7139</v>
      </c>
    </row>
    <row r="44" spans="1:4" x14ac:dyDescent="0.25">
      <c r="A44" s="553">
        <v>40</v>
      </c>
      <c r="B44" s="553">
        <v>70714</v>
      </c>
      <c r="C44" s="553" t="s">
        <v>7140</v>
      </c>
      <c r="D44" s="563" t="s">
        <v>7141</v>
      </c>
    </row>
    <row r="45" spans="1:4" x14ac:dyDescent="0.25">
      <c r="A45" s="553">
        <v>41</v>
      </c>
      <c r="B45" s="553">
        <v>70563</v>
      </c>
      <c r="C45" s="553" t="s">
        <v>7142</v>
      </c>
      <c r="D45" s="563" t="s">
        <v>7143</v>
      </c>
    </row>
    <row r="46" spans="1:4" x14ac:dyDescent="0.25">
      <c r="A46" s="553">
        <v>42</v>
      </c>
      <c r="B46" s="553">
        <v>70660</v>
      </c>
      <c r="C46" s="553" t="s">
        <v>7144</v>
      </c>
      <c r="D46" s="563" t="s">
        <v>7145</v>
      </c>
    </row>
    <row r="47" spans="1:4" x14ac:dyDescent="0.25">
      <c r="A47" s="553">
        <v>43</v>
      </c>
      <c r="B47" s="553">
        <v>70550</v>
      </c>
      <c r="C47" s="553" t="s">
        <v>7146</v>
      </c>
      <c r="D47" s="563" t="s">
        <v>7147</v>
      </c>
    </row>
    <row r="48" spans="1:4" x14ac:dyDescent="0.25">
      <c r="A48" s="553">
        <v>44</v>
      </c>
      <c r="B48" s="553">
        <v>70574</v>
      </c>
      <c r="C48" s="553" t="s">
        <v>7148</v>
      </c>
      <c r="D48" s="563" t="s">
        <v>7149</v>
      </c>
    </row>
    <row r="49" spans="1:4" x14ac:dyDescent="0.25">
      <c r="A49" s="553">
        <v>45</v>
      </c>
      <c r="B49" s="553">
        <v>70669</v>
      </c>
      <c r="C49" s="553" t="s">
        <v>7150</v>
      </c>
      <c r="D49" s="563" t="s">
        <v>7151</v>
      </c>
    </row>
    <row r="50" spans="1:4" x14ac:dyDescent="0.25">
      <c r="A50" s="553">
        <v>46</v>
      </c>
      <c r="B50" s="553">
        <v>70522</v>
      </c>
      <c r="C50" s="553" t="s">
        <v>7152</v>
      </c>
      <c r="D50" s="563" t="s">
        <v>7153</v>
      </c>
    </row>
    <row r="51" spans="1:4" x14ac:dyDescent="0.25">
      <c r="A51" s="553">
        <v>47</v>
      </c>
      <c r="B51" s="553">
        <v>70577</v>
      </c>
      <c r="C51" s="553" t="s">
        <v>7154</v>
      </c>
      <c r="D51" s="563" t="s">
        <v>7155</v>
      </c>
    </row>
    <row r="52" spans="1:4" x14ac:dyDescent="0.25">
      <c r="A52" s="553">
        <v>48</v>
      </c>
      <c r="B52" s="553">
        <v>70568</v>
      </c>
      <c r="C52" s="553" t="s">
        <v>7156</v>
      </c>
      <c r="D52" s="563" t="s">
        <v>6612</v>
      </c>
    </row>
    <row r="53" spans="1:4" x14ac:dyDescent="0.25">
      <c r="A53" s="553">
        <v>49</v>
      </c>
      <c r="B53" s="553">
        <v>70538</v>
      </c>
      <c r="C53" s="553" t="s">
        <v>7157</v>
      </c>
      <c r="D53" s="563" t="s">
        <v>7158</v>
      </c>
    </row>
    <row r="54" spans="1:4" x14ac:dyDescent="0.25">
      <c r="A54" s="553">
        <v>50</v>
      </c>
      <c r="B54" s="553">
        <v>67727</v>
      </c>
      <c r="C54" s="553" t="s">
        <v>7159</v>
      </c>
      <c r="D54" s="563" t="s">
        <v>7160</v>
      </c>
    </row>
    <row r="55" spans="1:4" x14ac:dyDescent="0.25">
      <c r="A55" s="553">
        <v>51</v>
      </c>
      <c r="B55" s="553">
        <v>70650</v>
      </c>
      <c r="C55" s="553" t="s">
        <v>7161</v>
      </c>
      <c r="D55" s="563" t="s">
        <v>7162</v>
      </c>
    </row>
    <row r="56" spans="1:4" x14ac:dyDescent="0.25">
      <c r="A56" s="553">
        <v>52</v>
      </c>
      <c r="B56" s="553">
        <v>70615</v>
      </c>
      <c r="C56" s="553" t="s">
        <v>7163</v>
      </c>
      <c r="D56" s="563" t="s">
        <v>7164</v>
      </c>
    </row>
    <row r="57" spans="1:4" x14ac:dyDescent="0.25">
      <c r="A57" s="553">
        <v>53</v>
      </c>
      <c r="B57" s="553">
        <v>70705</v>
      </c>
      <c r="C57" s="553" t="s">
        <v>7165</v>
      </c>
      <c r="D57" s="563" t="s">
        <v>7166</v>
      </c>
    </row>
    <row r="58" spans="1:4" x14ac:dyDescent="0.25">
      <c r="A58" s="553">
        <v>54</v>
      </c>
      <c r="B58" s="553">
        <v>70580</v>
      </c>
      <c r="C58" s="553" t="s">
        <v>7167</v>
      </c>
      <c r="D58" s="563" t="s">
        <v>7168</v>
      </c>
    </row>
    <row r="59" spans="1:4" x14ac:dyDescent="0.25">
      <c r="A59" s="553">
        <v>55</v>
      </c>
      <c r="B59" s="553">
        <v>70588</v>
      </c>
      <c r="C59" s="553" t="s">
        <v>7169</v>
      </c>
      <c r="D59" s="563" t="s">
        <v>7170</v>
      </c>
    </row>
    <row r="60" spans="1:4" x14ac:dyDescent="0.25">
      <c r="A60" s="553">
        <v>56</v>
      </c>
      <c r="B60" s="553">
        <v>70520</v>
      </c>
      <c r="C60" s="553" t="s">
        <v>7171</v>
      </c>
      <c r="D60" s="563" t="s">
        <v>7172</v>
      </c>
    </row>
    <row r="61" spans="1:4" x14ac:dyDescent="0.25">
      <c r="A61" s="553">
        <v>57</v>
      </c>
      <c r="B61" s="553">
        <v>70654</v>
      </c>
      <c r="C61" s="553" t="s">
        <v>7173</v>
      </c>
      <c r="D61" s="563" t="s">
        <v>7174</v>
      </c>
    </row>
    <row r="62" spans="1:4" x14ac:dyDescent="0.25">
      <c r="A62" s="553">
        <v>58</v>
      </c>
      <c r="B62" s="553">
        <v>70601</v>
      </c>
      <c r="C62" s="553" t="s">
        <v>7175</v>
      </c>
      <c r="D62" s="563" t="s">
        <v>2878</v>
      </c>
    </row>
    <row r="63" spans="1:4" x14ac:dyDescent="0.25">
      <c r="A63" s="553">
        <v>59</v>
      </c>
      <c r="B63" s="553">
        <v>70639</v>
      </c>
      <c r="C63" s="553" t="s">
        <v>7176</v>
      </c>
      <c r="D63" s="563" t="s">
        <v>7177</v>
      </c>
    </row>
    <row r="64" spans="1:4" x14ac:dyDescent="0.25">
      <c r="A64" s="553">
        <v>60</v>
      </c>
      <c r="B64" s="553">
        <v>70636</v>
      </c>
      <c r="C64" s="553" t="s">
        <v>7178</v>
      </c>
      <c r="D64" s="563" t="s">
        <v>7179</v>
      </c>
    </row>
    <row r="65" spans="1:4" x14ac:dyDescent="0.25">
      <c r="A65" s="553">
        <v>61</v>
      </c>
      <c r="B65" s="553">
        <v>70512</v>
      </c>
      <c r="C65" s="553" t="s">
        <v>7180</v>
      </c>
      <c r="D65" s="563" t="s">
        <v>7181</v>
      </c>
    </row>
    <row r="66" spans="1:4" x14ac:dyDescent="0.25">
      <c r="A66" s="553">
        <v>62</v>
      </c>
      <c r="B66" s="553">
        <v>70591</v>
      </c>
      <c r="C66" s="553" t="s">
        <v>7182</v>
      </c>
      <c r="D66" s="563" t="s">
        <v>7183</v>
      </c>
    </row>
    <row r="67" spans="1:4" x14ac:dyDescent="0.25">
      <c r="A67" s="553">
        <v>63</v>
      </c>
      <c r="B67" s="553">
        <v>70629</v>
      </c>
      <c r="C67" s="553" t="s">
        <v>7184</v>
      </c>
      <c r="D67" s="563" t="s">
        <v>7185</v>
      </c>
    </row>
    <row r="68" spans="1:4" x14ac:dyDescent="0.25">
      <c r="A68" s="553">
        <v>64</v>
      </c>
      <c r="B68" s="553">
        <v>70606</v>
      </c>
      <c r="C68" s="553" t="s">
        <v>7186</v>
      </c>
      <c r="D68" s="563" t="s">
        <v>7187</v>
      </c>
    </row>
    <row r="69" spans="1:4" x14ac:dyDescent="0.25">
      <c r="A69" s="553">
        <v>65</v>
      </c>
      <c r="B69" s="553">
        <v>70576</v>
      </c>
      <c r="C69" s="553" t="s">
        <v>7188</v>
      </c>
      <c r="D69" s="563" t="s">
        <v>7189</v>
      </c>
    </row>
    <row r="70" spans="1:4" x14ac:dyDescent="0.25">
      <c r="A70" s="553">
        <v>66</v>
      </c>
      <c r="B70" s="553">
        <v>70585</v>
      </c>
      <c r="C70" s="553" t="s">
        <v>7190</v>
      </c>
      <c r="D70" s="563" t="s">
        <v>7191</v>
      </c>
    </row>
    <row r="71" spans="1:4" x14ac:dyDescent="0.25">
      <c r="A71" s="553">
        <v>67</v>
      </c>
      <c r="B71" s="553">
        <v>70549</v>
      </c>
      <c r="C71" s="553" t="s">
        <v>7192</v>
      </c>
      <c r="D71" s="563" t="s">
        <v>7193</v>
      </c>
    </row>
    <row r="72" spans="1:4" x14ac:dyDescent="0.25">
      <c r="A72" s="553">
        <v>68</v>
      </c>
      <c r="B72" s="553">
        <v>70566</v>
      </c>
      <c r="C72" s="553" t="s">
        <v>7194</v>
      </c>
      <c r="D72" s="563" t="s">
        <v>7195</v>
      </c>
    </row>
    <row r="73" spans="1:4" x14ac:dyDescent="0.25">
      <c r="A73" s="553">
        <v>69</v>
      </c>
      <c r="B73" s="553">
        <v>70700</v>
      </c>
      <c r="C73" s="553" t="s">
        <v>7196</v>
      </c>
      <c r="D73" s="563" t="s">
        <v>7197</v>
      </c>
    </row>
    <row r="74" spans="1:4" x14ac:dyDescent="0.25">
      <c r="A74" s="553">
        <v>70</v>
      </c>
      <c r="B74" s="553">
        <v>70539</v>
      </c>
      <c r="C74" s="553" t="s">
        <v>7198</v>
      </c>
      <c r="D74" s="563" t="s">
        <v>7199</v>
      </c>
    </row>
    <row r="75" spans="1:4" x14ac:dyDescent="0.25">
      <c r="A75" s="553">
        <v>71</v>
      </c>
      <c r="B75" s="553">
        <v>70637</v>
      </c>
      <c r="C75" s="553" t="s">
        <v>7200</v>
      </c>
      <c r="D75" s="563" t="s">
        <v>1481</v>
      </c>
    </row>
    <row r="76" spans="1:4" x14ac:dyDescent="0.25">
      <c r="A76" s="553">
        <v>72</v>
      </c>
      <c r="B76" s="553">
        <v>70579</v>
      </c>
      <c r="C76" s="553" t="s">
        <v>7201</v>
      </c>
      <c r="D76" s="563" t="s">
        <v>7202</v>
      </c>
    </row>
    <row r="77" spans="1:4" x14ac:dyDescent="0.25">
      <c r="A77" s="553">
        <v>73</v>
      </c>
      <c r="B77" s="553">
        <v>70603</v>
      </c>
      <c r="C77" s="553" t="s">
        <v>7203</v>
      </c>
      <c r="D77" s="563" t="s">
        <v>7204</v>
      </c>
    </row>
    <row r="78" spans="1:4" x14ac:dyDescent="0.25">
      <c r="A78" s="553">
        <v>74</v>
      </c>
      <c r="B78" s="553">
        <v>70624</v>
      </c>
      <c r="C78" s="553" t="s">
        <v>7205</v>
      </c>
      <c r="D78" s="563" t="s">
        <v>7206</v>
      </c>
    </row>
    <row r="79" spans="1:4" x14ac:dyDescent="0.25">
      <c r="A79" s="553">
        <v>75</v>
      </c>
      <c r="B79" s="553">
        <v>70553</v>
      </c>
      <c r="C79" s="553" t="s">
        <v>7207</v>
      </c>
      <c r="D79" s="563" t="s">
        <v>7208</v>
      </c>
    </row>
    <row r="80" spans="1:4" x14ac:dyDescent="0.25">
      <c r="A80" s="553">
        <v>76</v>
      </c>
      <c r="B80" s="553">
        <v>70695</v>
      </c>
      <c r="C80" s="553" t="s">
        <v>7209</v>
      </c>
      <c r="D80" s="563" t="s">
        <v>7210</v>
      </c>
    </row>
    <row r="81" spans="1:4" x14ac:dyDescent="0.25">
      <c r="A81" s="553">
        <v>77</v>
      </c>
      <c r="B81" s="553">
        <v>70543</v>
      </c>
      <c r="C81" s="553" t="s">
        <v>7211</v>
      </c>
      <c r="D81" s="563" t="s">
        <v>7212</v>
      </c>
    </row>
    <row r="82" spans="1:4" x14ac:dyDescent="0.25">
      <c r="A82" s="553">
        <v>78</v>
      </c>
      <c r="B82" s="553">
        <v>70651</v>
      </c>
      <c r="C82" s="553" t="s">
        <v>7213</v>
      </c>
      <c r="D82" s="563" t="s">
        <v>7214</v>
      </c>
    </row>
    <row r="83" spans="1:4" x14ac:dyDescent="0.25">
      <c r="A83" s="553">
        <v>79</v>
      </c>
      <c r="B83" s="553">
        <v>70596</v>
      </c>
      <c r="C83" s="553" t="s">
        <v>7215</v>
      </c>
      <c r="D83" s="563" t="s">
        <v>7216</v>
      </c>
    </row>
    <row r="84" spans="1:4" x14ac:dyDescent="0.25">
      <c r="A84" s="553">
        <v>80</v>
      </c>
      <c r="B84" s="553">
        <v>70643</v>
      </c>
      <c r="C84" s="553" t="s">
        <v>7217</v>
      </c>
      <c r="D84" s="563" t="s">
        <v>7218</v>
      </c>
    </row>
    <row r="85" spans="1:4" x14ac:dyDescent="0.25">
      <c r="A85" s="553">
        <v>81</v>
      </c>
      <c r="B85" s="553">
        <v>70622</v>
      </c>
      <c r="C85" s="553" t="s">
        <v>7219</v>
      </c>
      <c r="D85" s="563" t="s">
        <v>7220</v>
      </c>
    </row>
    <row r="86" spans="1:4" x14ac:dyDescent="0.25">
      <c r="A86" s="553">
        <v>82</v>
      </c>
      <c r="B86" s="553">
        <v>70590</v>
      </c>
      <c r="C86" s="553" t="s">
        <v>7221</v>
      </c>
      <c r="D86" s="563" t="s">
        <v>7222</v>
      </c>
    </row>
    <row r="87" spans="1:4" x14ac:dyDescent="0.25">
      <c r="A87" s="553">
        <v>83</v>
      </c>
      <c r="B87" s="553">
        <v>70513</v>
      </c>
      <c r="C87" s="553" t="s">
        <v>7223</v>
      </c>
      <c r="D87" s="563" t="s">
        <v>7202</v>
      </c>
    </row>
    <row r="88" spans="1:4" x14ac:dyDescent="0.25">
      <c r="A88" s="553">
        <v>84</v>
      </c>
      <c r="B88" s="553">
        <v>70658</v>
      </c>
      <c r="C88" s="553" t="s">
        <v>7224</v>
      </c>
      <c r="D88" s="563" t="s">
        <v>7225</v>
      </c>
    </row>
    <row r="89" spans="1:4" x14ac:dyDescent="0.25">
      <c r="A89" s="553">
        <v>85</v>
      </c>
      <c r="B89" s="553">
        <v>70548</v>
      </c>
      <c r="C89" s="553" t="s">
        <v>7226</v>
      </c>
      <c r="D89" s="563" t="s">
        <v>7227</v>
      </c>
    </row>
    <row r="90" spans="1:4" x14ac:dyDescent="0.25">
      <c r="A90" s="553">
        <v>86</v>
      </c>
      <c r="B90" s="553">
        <v>70678</v>
      </c>
      <c r="C90" s="553" t="s">
        <v>7228</v>
      </c>
      <c r="D90" s="563" t="s">
        <v>7229</v>
      </c>
    </row>
    <row r="91" spans="1:4" x14ac:dyDescent="0.25">
      <c r="A91" s="553">
        <v>87</v>
      </c>
      <c r="B91" s="553">
        <v>70663</v>
      </c>
      <c r="C91" s="553" t="s">
        <v>7230</v>
      </c>
      <c r="D91" s="563" t="s">
        <v>7231</v>
      </c>
    </row>
    <row r="92" spans="1:4" x14ac:dyDescent="0.25">
      <c r="A92" s="553">
        <v>88</v>
      </c>
      <c r="B92" s="553">
        <v>70709</v>
      </c>
      <c r="C92" s="553" t="s">
        <v>7232</v>
      </c>
      <c r="D92" s="563" t="s">
        <v>7233</v>
      </c>
    </row>
    <row r="93" spans="1:4" x14ac:dyDescent="0.25">
      <c r="A93" s="553">
        <v>89</v>
      </c>
      <c r="B93" s="553">
        <v>70671</v>
      </c>
      <c r="C93" s="553" t="s">
        <v>7234</v>
      </c>
      <c r="D93" s="563" t="s">
        <v>7235</v>
      </c>
    </row>
    <row r="94" spans="1:4" x14ac:dyDescent="0.25">
      <c r="A94" s="553">
        <v>90</v>
      </c>
      <c r="B94" s="553">
        <v>70547</v>
      </c>
      <c r="C94" s="553" t="s">
        <v>7236</v>
      </c>
      <c r="D94" s="563" t="s">
        <v>7237</v>
      </c>
    </row>
    <row r="95" spans="1:4" x14ac:dyDescent="0.25">
      <c r="A95" s="553">
        <v>91</v>
      </c>
      <c r="B95" s="553">
        <v>70692</v>
      </c>
      <c r="C95" s="553" t="s">
        <v>7238</v>
      </c>
      <c r="D95" s="563" t="s">
        <v>7239</v>
      </c>
    </row>
    <row r="96" spans="1:4" x14ac:dyDescent="0.25">
      <c r="A96" s="553">
        <v>92</v>
      </c>
      <c r="B96" s="553">
        <v>70556</v>
      </c>
      <c r="C96" s="553" t="s">
        <v>7240</v>
      </c>
      <c r="D96" s="563" t="s">
        <v>7241</v>
      </c>
    </row>
    <row r="97" spans="1:4" x14ac:dyDescent="0.25">
      <c r="A97" s="553">
        <v>93</v>
      </c>
      <c r="B97" s="553">
        <v>70703</v>
      </c>
      <c r="C97" s="553" t="s">
        <v>7242</v>
      </c>
      <c r="D97" s="563" t="s">
        <v>7243</v>
      </c>
    </row>
    <row r="98" spans="1:4" x14ac:dyDescent="0.25">
      <c r="A98" s="553">
        <v>94</v>
      </c>
      <c r="B98" s="553">
        <v>70675</v>
      </c>
      <c r="C98" s="553" t="s">
        <v>7244</v>
      </c>
      <c r="D98" s="563" t="s">
        <v>7245</v>
      </c>
    </row>
    <row r="99" spans="1:4" x14ac:dyDescent="0.25">
      <c r="A99" s="553">
        <v>95</v>
      </c>
      <c r="B99" s="553">
        <v>70712</v>
      </c>
      <c r="C99" s="553" t="s">
        <v>7246</v>
      </c>
      <c r="D99" s="563" t="s">
        <v>7247</v>
      </c>
    </row>
    <row r="100" spans="1:4" x14ac:dyDescent="0.25">
      <c r="A100" s="553">
        <v>96</v>
      </c>
      <c r="B100" s="553">
        <v>70600</v>
      </c>
      <c r="C100" s="553" t="s">
        <v>7248</v>
      </c>
      <c r="D100" s="563" t="s">
        <v>7249</v>
      </c>
    </row>
    <row r="101" spans="1:4" x14ac:dyDescent="0.25">
      <c r="A101" s="553">
        <v>97</v>
      </c>
      <c r="B101" s="553">
        <v>70593</v>
      </c>
      <c r="C101" s="553" t="s">
        <v>7250</v>
      </c>
      <c r="D101" s="563" t="s">
        <v>7251</v>
      </c>
    </row>
    <row r="102" spans="1:4" x14ac:dyDescent="0.25">
      <c r="A102" s="553">
        <v>98</v>
      </c>
      <c r="B102" s="553">
        <v>70690</v>
      </c>
      <c r="C102" s="553" t="s">
        <v>7252</v>
      </c>
      <c r="D102" s="563" t="s">
        <v>7253</v>
      </c>
    </row>
    <row r="103" spans="1:4" x14ac:dyDescent="0.25">
      <c r="A103" s="553">
        <v>99</v>
      </c>
      <c r="B103" s="553">
        <v>70642</v>
      </c>
      <c r="C103" s="553" t="s">
        <v>7254</v>
      </c>
      <c r="D103" s="563" t="s">
        <v>7255</v>
      </c>
    </row>
    <row r="104" spans="1:4" x14ac:dyDescent="0.25">
      <c r="A104" s="553">
        <v>100</v>
      </c>
      <c r="B104" s="553">
        <v>70647</v>
      </c>
      <c r="C104" s="553" t="s">
        <v>7256</v>
      </c>
      <c r="D104" s="563" t="s">
        <v>7257</v>
      </c>
    </row>
    <row r="105" spans="1:4" x14ac:dyDescent="0.25">
      <c r="A105" s="553">
        <v>101</v>
      </c>
      <c r="B105" s="553">
        <v>70661</v>
      </c>
      <c r="C105" s="553" t="s">
        <v>7258</v>
      </c>
      <c r="D105" s="563" t="s">
        <v>7259</v>
      </c>
    </row>
    <row r="106" spans="1:4" x14ac:dyDescent="0.25">
      <c r="A106" s="553">
        <v>102</v>
      </c>
      <c r="B106" s="553">
        <v>70687</v>
      </c>
      <c r="C106" s="553" t="s">
        <v>7260</v>
      </c>
      <c r="D106" s="563" t="s">
        <v>7261</v>
      </c>
    </row>
    <row r="107" spans="1:4" x14ac:dyDescent="0.25">
      <c r="A107" s="553">
        <v>103</v>
      </c>
      <c r="B107" s="553">
        <v>70560</v>
      </c>
      <c r="C107" s="553" t="s">
        <v>7262</v>
      </c>
      <c r="D107" s="563" t="s">
        <v>7263</v>
      </c>
    </row>
    <row r="108" spans="1:4" x14ac:dyDescent="0.25">
      <c r="A108" s="553">
        <v>104</v>
      </c>
      <c r="B108" s="553">
        <v>70646</v>
      </c>
      <c r="C108" s="553" t="s">
        <v>7264</v>
      </c>
      <c r="D108" s="563" t="s">
        <v>7265</v>
      </c>
    </row>
    <row r="109" spans="1:4" x14ac:dyDescent="0.25">
      <c r="A109" s="553">
        <v>105</v>
      </c>
      <c r="B109" s="553">
        <v>70531</v>
      </c>
      <c r="C109" s="553" t="s">
        <v>7266</v>
      </c>
      <c r="D109" s="563" t="s">
        <v>2645</v>
      </c>
    </row>
    <row r="110" spans="1:4" x14ac:dyDescent="0.25">
      <c r="A110" s="553">
        <v>106</v>
      </c>
      <c r="B110" s="553">
        <v>70664</v>
      </c>
      <c r="C110" s="553" t="s">
        <v>7267</v>
      </c>
      <c r="D110" s="563" t="s">
        <v>7268</v>
      </c>
    </row>
    <row r="111" spans="1:4" x14ac:dyDescent="0.25">
      <c r="A111" s="553">
        <v>107</v>
      </c>
      <c r="B111" s="553">
        <v>70684</v>
      </c>
      <c r="C111" s="553" t="s">
        <v>7269</v>
      </c>
      <c r="D111" s="563" t="s">
        <v>7270</v>
      </c>
    </row>
    <row r="112" spans="1:4" x14ac:dyDescent="0.25">
      <c r="A112" s="553">
        <v>108</v>
      </c>
      <c r="B112" s="553">
        <v>60055</v>
      </c>
      <c r="C112" s="553" t="s">
        <v>7271</v>
      </c>
      <c r="D112" s="563" t="s">
        <v>7272</v>
      </c>
    </row>
    <row r="113" spans="1:4" x14ac:dyDescent="0.25">
      <c r="A113" s="553">
        <v>109</v>
      </c>
      <c r="B113" s="553">
        <v>70665</v>
      </c>
      <c r="C113" s="553" t="s">
        <v>7273</v>
      </c>
      <c r="D113" s="563" t="s">
        <v>7274</v>
      </c>
    </row>
    <row r="114" spans="1:4" x14ac:dyDescent="0.25">
      <c r="A114" s="553">
        <v>110</v>
      </c>
      <c r="B114" s="553">
        <v>70516</v>
      </c>
      <c r="C114" s="553" t="s">
        <v>7275</v>
      </c>
      <c r="D114" s="563" t="s">
        <v>7276</v>
      </c>
    </row>
    <row r="115" spans="1:4" x14ac:dyDescent="0.25">
      <c r="A115" s="553">
        <v>111</v>
      </c>
      <c r="B115" s="553">
        <v>70526</v>
      </c>
      <c r="C115" s="553" t="s">
        <v>7277</v>
      </c>
      <c r="D115" s="563" t="s">
        <v>7278</v>
      </c>
    </row>
    <row r="116" spans="1:4" x14ac:dyDescent="0.25">
      <c r="A116" s="553">
        <v>112</v>
      </c>
      <c r="B116" s="553">
        <v>70534</v>
      </c>
      <c r="C116" s="553" t="s">
        <v>7279</v>
      </c>
      <c r="D116" s="563" t="s">
        <v>7280</v>
      </c>
    </row>
    <row r="117" spans="1:4" x14ac:dyDescent="0.25">
      <c r="A117" s="553">
        <v>113</v>
      </c>
      <c r="B117" s="553">
        <v>70575</v>
      </c>
      <c r="C117" s="553" t="s">
        <v>7281</v>
      </c>
      <c r="D117" s="563" t="s">
        <v>7282</v>
      </c>
    </row>
    <row r="118" spans="1:4" x14ac:dyDescent="0.25">
      <c r="A118" s="553">
        <v>114</v>
      </c>
      <c r="B118" s="553">
        <v>70681</v>
      </c>
      <c r="C118" s="553" t="s">
        <v>7283</v>
      </c>
      <c r="D118" s="563" t="s">
        <v>7284</v>
      </c>
    </row>
    <row r="119" spans="1:4" x14ac:dyDescent="0.25">
      <c r="A119" s="553">
        <v>115</v>
      </c>
      <c r="B119" s="553">
        <v>70542</v>
      </c>
      <c r="C119" s="553" t="s">
        <v>7285</v>
      </c>
      <c r="D119" s="563" t="s">
        <v>7286</v>
      </c>
    </row>
    <row r="120" spans="1:4" x14ac:dyDescent="0.25">
      <c r="A120" s="553">
        <v>116</v>
      </c>
      <c r="B120" s="553">
        <v>70584</v>
      </c>
      <c r="C120" s="553" t="s">
        <v>7287</v>
      </c>
      <c r="D120" s="563" t="s">
        <v>7288</v>
      </c>
    </row>
    <row r="121" spans="1:4" x14ac:dyDescent="0.25">
      <c r="A121" s="553">
        <v>117</v>
      </c>
      <c r="B121" s="553">
        <v>70668</v>
      </c>
      <c r="C121" s="553" t="s">
        <v>7289</v>
      </c>
      <c r="D121" s="563" t="s">
        <v>7290</v>
      </c>
    </row>
    <row r="122" spans="1:4" x14ac:dyDescent="0.25">
      <c r="A122" s="553">
        <v>118</v>
      </c>
      <c r="B122" s="553">
        <v>70552</v>
      </c>
      <c r="C122" s="553" t="s">
        <v>7291</v>
      </c>
      <c r="D122" s="563" t="s">
        <v>7292</v>
      </c>
    </row>
    <row r="123" spans="1:4" x14ac:dyDescent="0.25">
      <c r="A123" s="553">
        <v>119</v>
      </c>
      <c r="B123" s="553">
        <v>70515</v>
      </c>
      <c r="C123" s="553" t="s">
        <v>7293</v>
      </c>
      <c r="D123" s="563" t="s">
        <v>7294</v>
      </c>
    </row>
    <row r="124" spans="1:4" x14ac:dyDescent="0.25">
      <c r="A124" s="553">
        <v>120</v>
      </c>
      <c r="B124" s="553">
        <v>70518</v>
      </c>
      <c r="C124" s="553" t="s">
        <v>7295</v>
      </c>
      <c r="D124" s="563" t="s">
        <v>7296</v>
      </c>
    </row>
    <row r="125" spans="1:4" x14ac:dyDescent="0.25">
      <c r="A125" s="553">
        <v>121</v>
      </c>
      <c r="B125" s="553">
        <v>70716</v>
      </c>
      <c r="C125" s="553" t="s">
        <v>7297</v>
      </c>
      <c r="D125" s="563" t="s">
        <v>7298</v>
      </c>
    </row>
    <row r="126" spans="1:4" x14ac:dyDescent="0.25">
      <c r="A126" s="553">
        <v>122</v>
      </c>
      <c r="B126" s="553">
        <v>70582</v>
      </c>
      <c r="C126" s="553" t="s">
        <v>7299</v>
      </c>
      <c r="D126" s="563" t="s">
        <v>7300</v>
      </c>
    </row>
    <row r="127" spans="1:4" x14ac:dyDescent="0.25">
      <c r="A127" s="553">
        <v>123</v>
      </c>
      <c r="B127" s="553">
        <v>70527</v>
      </c>
      <c r="C127" s="553" t="s">
        <v>7301</v>
      </c>
      <c r="D127" s="563" t="s">
        <v>7302</v>
      </c>
    </row>
    <row r="128" spans="1:4" x14ac:dyDescent="0.25">
      <c r="A128" s="553">
        <v>124</v>
      </c>
      <c r="B128" s="553">
        <v>70544</v>
      </c>
      <c r="C128" s="553" t="s">
        <v>7303</v>
      </c>
      <c r="D128" s="563" t="s">
        <v>5504</v>
      </c>
    </row>
    <row r="129" spans="1:4" x14ac:dyDescent="0.25">
      <c r="A129" s="553">
        <v>125</v>
      </c>
      <c r="B129" s="553">
        <v>70604</v>
      </c>
      <c r="C129" s="553" t="s">
        <v>7304</v>
      </c>
      <c r="D129" s="563" t="s">
        <v>7305</v>
      </c>
    </row>
    <row r="130" spans="1:4" x14ac:dyDescent="0.25">
      <c r="A130" s="553">
        <v>126</v>
      </c>
      <c r="B130" s="553">
        <v>70609</v>
      </c>
      <c r="C130" s="553" t="s">
        <v>7306</v>
      </c>
      <c r="D130" s="563" t="s">
        <v>7307</v>
      </c>
    </row>
    <row r="131" spans="1:4" x14ac:dyDescent="0.25">
      <c r="A131" s="553">
        <v>127</v>
      </c>
      <c r="B131" s="553">
        <v>70655</v>
      </c>
      <c r="C131" s="553" t="s">
        <v>7308</v>
      </c>
      <c r="D131" s="563" t="s">
        <v>7309</v>
      </c>
    </row>
    <row r="132" spans="1:4" x14ac:dyDescent="0.25">
      <c r="A132" s="553">
        <v>128</v>
      </c>
      <c r="B132" s="553">
        <v>70523</v>
      </c>
      <c r="C132" s="553" t="s">
        <v>7310</v>
      </c>
      <c r="D132" s="563" t="s">
        <v>7311</v>
      </c>
    </row>
    <row r="133" spans="1:4" x14ac:dyDescent="0.25">
      <c r="A133" s="553">
        <v>129</v>
      </c>
      <c r="B133" s="553">
        <v>70581</v>
      </c>
      <c r="C133" s="553" t="s">
        <v>7312</v>
      </c>
      <c r="D133" s="563" t="s">
        <v>7313</v>
      </c>
    </row>
    <row r="134" spans="1:4" x14ac:dyDescent="0.25">
      <c r="A134" s="553">
        <v>130</v>
      </c>
      <c r="B134" s="553">
        <v>70583</v>
      </c>
      <c r="C134" s="553" t="s">
        <v>7314</v>
      </c>
      <c r="D134" s="563" t="s">
        <v>7315</v>
      </c>
    </row>
    <row r="135" spans="1:4" x14ac:dyDescent="0.25">
      <c r="A135" s="553">
        <v>131</v>
      </c>
      <c r="B135" s="553">
        <v>70521</v>
      </c>
      <c r="C135" s="553" t="s">
        <v>7316</v>
      </c>
      <c r="D135" s="563" t="s">
        <v>7317</v>
      </c>
    </row>
    <row r="136" spans="1:4" x14ac:dyDescent="0.25">
      <c r="A136" s="553">
        <v>132</v>
      </c>
      <c r="B136" s="553">
        <v>70679</v>
      </c>
      <c r="C136" s="553" t="s">
        <v>7318</v>
      </c>
      <c r="D136" s="563" t="s">
        <v>7319</v>
      </c>
    </row>
    <row r="137" spans="1:4" x14ac:dyDescent="0.25">
      <c r="A137" s="553">
        <v>133</v>
      </c>
      <c r="B137" s="553">
        <v>70694</v>
      </c>
      <c r="C137" s="553" t="s">
        <v>7320</v>
      </c>
      <c r="D137" s="563" t="s">
        <v>7321</v>
      </c>
    </row>
    <row r="138" spans="1:4" x14ac:dyDescent="0.25">
      <c r="A138" s="553">
        <v>134</v>
      </c>
      <c r="B138" s="553">
        <v>70610</v>
      </c>
      <c r="C138" s="553" t="s">
        <v>7322</v>
      </c>
      <c r="D138" s="563" t="s">
        <v>7323</v>
      </c>
    </row>
    <row r="139" spans="1:4" x14ac:dyDescent="0.25">
      <c r="A139" s="553">
        <v>135</v>
      </c>
      <c r="B139" s="553">
        <v>70656</v>
      </c>
      <c r="C139" s="553" t="s">
        <v>7324</v>
      </c>
      <c r="D139" s="563" t="s">
        <v>7325</v>
      </c>
    </row>
    <row r="140" spans="1:4" x14ac:dyDescent="0.25">
      <c r="A140" s="553">
        <v>136</v>
      </c>
      <c r="B140" s="553">
        <v>70696</v>
      </c>
      <c r="C140" s="553" t="s">
        <v>7326</v>
      </c>
      <c r="D140" s="563" t="s">
        <v>7327</v>
      </c>
    </row>
    <row r="141" spans="1:4" x14ac:dyDescent="0.25">
      <c r="A141" s="553">
        <v>137</v>
      </c>
      <c r="B141" s="553">
        <v>70545</v>
      </c>
      <c r="C141" s="553" t="s">
        <v>7328</v>
      </c>
      <c r="D141" s="563" t="s">
        <v>7329</v>
      </c>
    </row>
    <row r="142" spans="1:4" x14ac:dyDescent="0.25">
      <c r="A142" s="553">
        <v>138</v>
      </c>
      <c r="B142" s="553">
        <v>70710</v>
      </c>
      <c r="C142" s="553" t="s">
        <v>7330</v>
      </c>
      <c r="D142" s="563" t="s">
        <v>7331</v>
      </c>
    </row>
    <row r="143" spans="1:4" x14ac:dyDescent="0.25">
      <c r="A143" s="553">
        <v>139</v>
      </c>
      <c r="B143" s="553">
        <v>70569</v>
      </c>
      <c r="C143" s="553" t="s">
        <v>7332</v>
      </c>
      <c r="D143" s="563" t="s">
        <v>7333</v>
      </c>
    </row>
    <row r="144" spans="1:4" x14ac:dyDescent="0.25">
      <c r="A144" s="553">
        <v>140</v>
      </c>
      <c r="B144" s="553">
        <v>70535</v>
      </c>
      <c r="C144" s="553" t="s">
        <v>7334</v>
      </c>
      <c r="D144" s="563" t="s">
        <v>7335</v>
      </c>
    </row>
    <row r="145" spans="1:4" x14ac:dyDescent="0.25">
      <c r="A145" s="553">
        <v>141</v>
      </c>
      <c r="B145" s="553">
        <v>70529</v>
      </c>
      <c r="C145" s="553" t="s">
        <v>7336</v>
      </c>
      <c r="D145" s="563" t="s">
        <v>7337</v>
      </c>
    </row>
    <row r="146" spans="1:4" x14ac:dyDescent="0.25">
      <c r="A146" s="553">
        <v>142</v>
      </c>
      <c r="B146" s="553">
        <v>70540</v>
      </c>
      <c r="C146" s="553" t="s">
        <v>7338</v>
      </c>
      <c r="D146" s="563" t="s">
        <v>7111</v>
      </c>
    </row>
    <row r="147" spans="1:4" x14ac:dyDescent="0.25">
      <c r="A147" s="553">
        <v>143</v>
      </c>
      <c r="B147" s="553">
        <v>70630</v>
      </c>
      <c r="C147" s="553" t="s">
        <v>7339</v>
      </c>
      <c r="D147" s="563" t="s">
        <v>7340</v>
      </c>
    </row>
    <row r="148" spans="1:4" x14ac:dyDescent="0.25">
      <c r="A148" s="553">
        <v>144</v>
      </c>
      <c r="B148" s="553">
        <v>70713</v>
      </c>
      <c r="C148" s="553" t="s">
        <v>7341</v>
      </c>
      <c r="D148" s="563" t="s">
        <v>7342</v>
      </c>
    </row>
    <row r="149" spans="1:4" x14ac:dyDescent="0.25">
      <c r="A149" s="553">
        <v>145</v>
      </c>
      <c r="B149" s="553">
        <v>70514</v>
      </c>
      <c r="C149" s="553" t="s">
        <v>7343</v>
      </c>
      <c r="D149" s="563" t="s">
        <v>7344</v>
      </c>
    </row>
    <row r="150" spans="1:4" x14ac:dyDescent="0.25">
      <c r="A150" s="553">
        <v>146</v>
      </c>
      <c r="B150" s="553">
        <v>70532</v>
      </c>
      <c r="C150" s="553" t="s">
        <v>7345</v>
      </c>
      <c r="D150" s="563" t="s">
        <v>7346</v>
      </c>
    </row>
    <row r="151" spans="1:4" x14ac:dyDescent="0.25">
      <c r="A151" s="553">
        <v>147</v>
      </c>
      <c r="B151" s="553">
        <v>70546</v>
      </c>
      <c r="C151" s="553" t="s">
        <v>7347</v>
      </c>
      <c r="D151" s="563" t="s">
        <v>5504</v>
      </c>
    </row>
    <row r="152" spans="1:4" x14ac:dyDescent="0.25">
      <c r="A152" s="553">
        <v>148</v>
      </c>
      <c r="B152" s="553">
        <v>70605</v>
      </c>
      <c r="C152" s="553" t="s">
        <v>7348</v>
      </c>
      <c r="D152" s="563" t="s">
        <v>2332</v>
      </c>
    </row>
    <row r="153" spans="1:4" x14ac:dyDescent="0.25">
      <c r="A153" s="553">
        <v>149</v>
      </c>
      <c r="B153" s="553">
        <v>70631</v>
      </c>
      <c r="C153" s="553" t="s">
        <v>7349</v>
      </c>
      <c r="D153" s="563" t="s">
        <v>7350</v>
      </c>
    </row>
    <row r="154" spans="1:4" x14ac:dyDescent="0.25">
      <c r="A154" s="553">
        <v>150</v>
      </c>
      <c r="B154" s="553">
        <v>70537</v>
      </c>
      <c r="C154" s="553" t="s">
        <v>7351</v>
      </c>
      <c r="D154" s="563" t="s">
        <v>7352</v>
      </c>
    </row>
    <row r="155" spans="1:4" x14ac:dyDescent="0.25">
      <c r="A155" s="553">
        <v>151</v>
      </c>
      <c r="B155" s="553">
        <v>70657</v>
      </c>
      <c r="C155" s="553" t="s">
        <v>7353</v>
      </c>
      <c r="D155" s="563" t="s">
        <v>7354</v>
      </c>
    </row>
    <row r="156" spans="1:4" x14ac:dyDescent="0.25">
      <c r="A156" s="553">
        <v>152</v>
      </c>
      <c r="B156" s="553">
        <v>70666</v>
      </c>
      <c r="C156" s="553" t="s">
        <v>7355</v>
      </c>
      <c r="D156" s="563" t="s">
        <v>7356</v>
      </c>
    </row>
    <row r="157" spans="1:4" x14ac:dyDescent="0.25">
      <c r="A157" s="553">
        <v>153</v>
      </c>
      <c r="B157" s="553">
        <v>70558</v>
      </c>
      <c r="C157" s="553" t="s">
        <v>7357</v>
      </c>
      <c r="D157" s="563" t="s">
        <v>7358</v>
      </c>
    </row>
    <row r="158" spans="1:4" x14ac:dyDescent="0.25">
      <c r="A158" s="553">
        <v>154</v>
      </c>
      <c r="B158" s="553">
        <v>70573</v>
      </c>
      <c r="C158" s="553" t="s">
        <v>7359</v>
      </c>
      <c r="D158" s="563" t="s">
        <v>7360</v>
      </c>
    </row>
    <row r="159" spans="1:4" x14ac:dyDescent="0.25">
      <c r="A159" s="553">
        <v>155</v>
      </c>
      <c r="B159" s="553">
        <v>70519</v>
      </c>
      <c r="C159" s="553" t="s">
        <v>7361</v>
      </c>
      <c r="D159" s="563" t="s">
        <v>7362</v>
      </c>
    </row>
    <row r="160" spans="1:4" x14ac:dyDescent="0.25">
      <c r="A160" s="553">
        <v>156</v>
      </c>
      <c r="B160" s="553">
        <v>70676</v>
      </c>
      <c r="C160" s="553" t="s">
        <v>7363</v>
      </c>
      <c r="D160" s="563" t="s">
        <v>7364</v>
      </c>
    </row>
    <row r="161" spans="1:4" x14ac:dyDescent="0.25">
      <c r="A161" s="553">
        <v>157</v>
      </c>
      <c r="B161" s="553">
        <v>70524</v>
      </c>
      <c r="C161" s="553" t="s">
        <v>7365</v>
      </c>
      <c r="D161" s="563" t="s">
        <v>7366</v>
      </c>
    </row>
    <row r="162" spans="1:4" x14ac:dyDescent="0.25">
      <c r="A162" s="553">
        <v>158</v>
      </c>
      <c r="B162" s="553">
        <v>70564</v>
      </c>
      <c r="C162" s="553" t="s">
        <v>7367</v>
      </c>
      <c r="D162" s="563" t="s">
        <v>7368</v>
      </c>
    </row>
    <row r="163" spans="1:4" x14ac:dyDescent="0.25">
      <c r="A163" s="553">
        <v>159</v>
      </c>
      <c r="B163" s="553">
        <v>70597</v>
      </c>
      <c r="C163" s="553" t="s">
        <v>7369</v>
      </c>
      <c r="D163" s="563" t="s">
        <v>7370</v>
      </c>
    </row>
    <row r="164" spans="1:4" x14ac:dyDescent="0.25">
      <c r="A164" s="553">
        <v>160</v>
      </c>
      <c r="B164" s="553">
        <v>70670</v>
      </c>
      <c r="C164" s="553" t="s">
        <v>7371</v>
      </c>
      <c r="D164" s="563" t="s">
        <v>7372</v>
      </c>
    </row>
    <row r="165" spans="1:4" x14ac:dyDescent="0.25">
      <c r="A165" s="553">
        <v>161</v>
      </c>
      <c r="B165" s="553">
        <v>70620</v>
      </c>
      <c r="C165" s="553" t="s">
        <v>7373</v>
      </c>
      <c r="D165" s="563" t="s">
        <v>7374</v>
      </c>
    </row>
    <row r="166" spans="1:4" x14ac:dyDescent="0.25">
      <c r="A166" s="553">
        <v>162</v>
      </c>
      <c r="B166" s="553">
        <v>70649</v>
      </c>
      <c r="C166" s="553" t="s">
        <v>7375</v>
      </c>
      <c r="D166" s="563" t="s">
        <v>7376</v>
      </c>
    </row>
    <row r="167" spans="1:4" x14ac:dyDescent="0.25">
      <c r="A167" s="553">
        <v>163</v>
      </c>
      <c r="B167" s="553">
        <v>70672</v>
      </c>
      <c r="C167" s="553" t="s">
        <v>7377</v>
      </c>
      <c r="D167" s="563" t="s">
        <v>7378</v>
      </c>
    </row>
    <row r="168" spans="1:4" x14ac:dyDescent="0.25">
      <c r="A168" s="553">
        <v>164</v>
      </c>
      <c r="B168" s="553">
        <v>70701</v>
      </c>
      <c r="C168" s="553" t="s">
        <v>7379</v>
      </c>
      <c r="D168" s="563" t="s">
        <v>7380</v>
      </c>
    </row>
    <row r="169" spans="1:4" x14ac:dyDescent="0.25">
      <c r="A169" s="553">
        <v>165</v>
      </c>
      <c r="B169" s="553">
        <v>70517</v>
      </c>
      <c r="C169" s="553" t="s">
        <v>7381</v>
      </c>
      <c r="D169" s="563" t="s">
        <v>7382</v>
      </c>
    </row>
    <row r="170" spans="1:4" x14ac:dyDescent="0.25">
      <c r="A170" s="553">
        <v>166</v>
      </c>
      <c r="B170" s="553">
        <v>70525</v>
      </c>
      <c r="C170" s="553" t="s">
        <v>7383</v>
      </c>
      <c r="D170" s="563" t="s">
        <v>7384</v>
      </c>
    </row>
    <row r="171" spans="1:4" x14ac:dyDescent="0.25">
      <c r="A171" s="553">
        <v>167</v>
      </c>
      <c r="B171" s="553">
        <v>70626</v>
      </c>
      <c r="C171" s="553" t="s">
        <v>7385</v>
      </c>
      <c r="D171" s="563" t="s">
        <v>7386</v>
      </c>
    </row>
    <row r="172" spans="1:4" x14ac:dyDescent="0.25">
      <c r="A172" s="553">
        <v>168</v>
      </c>
      <c r="B172" s="553">
        <v>56670</v>
      </c>
      <c r="C172" s="553" t="s">
        <v>7387</v>
      </c>
      <c r="D172" s="563" t="s">
        <v>7388</v>
      </c>
    </row>
  </sheetData>
  <mergeCells count="1">
    <mergeCell ref="A3:D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3"/>
  <sheetViews>
    <sheetView workbookViewId="0">
      <selection activeCell="D12" sqref="D12"/>
    </sheetView>
  </sheetViews>
  <sheetFormatPr defaultRowHeight="15" x14ac:dyDescent="0.25"/>
  <cols>
    <col min="2" max="2" width="14.85546875" customWidth="1"/>
    <col min="3" max="3" width="18.5703125" customWidth="1"/>
    <col min="4" max="4" width="35.42578125" customWidth="1"/>
  </cols>
  <sheetData>
    <row r="3" spans="1:4" ht="26.25" x14ac:dyDescent="0.4">
      <c r="A3" s="682" t="s">
        <v>7389</v>
      </c>
      <c r="B3" s="682"/>
      <c r="C3" s="682"/>
      <c r="D3" s="682"/>
    </row>
    <row r="4" spans="1:4" x14ac:dyDescent="0.25">
      <c r="A4" s="552" t="s">
        <v>7058</v>
      </c>
      <c r="B4" s="552" t="s">
        <v>7059</v>
      </c>
      <c r="C4" s="552" t="s">
        <v>7060</v>
      </c>
      <c r="D4" s="552" t="s">
        <v>7061</v>
      </c>
    </row>
    <row r="5" spans="1:4" x14ac:dyDescent="0.25">
      <c r="A5" s="554">
        <v>1</v>
      </c>
      <c r="B5" s="554">
        <v>73632</v>
      </c>
      <c r="C5" s="554" t="s">
        <v>7390</v>
      </c>
      <c r="D5" s="560" t="s">
        <v>7075</v>
      </c>
    </row>
    <row r="6" spans="1:4" x14ac:dyDescent="0.25">
      <c r="A6" s="554">
        <v>2</v>
      </c>
      <c r="B6" s="554">
        <v>73607</v>
      </c>
      <c r="C6" s="554" t="s">
        <v>7391</v>
      </c>
      <c r="D6" s="560" t="s">
        <v>7392</v>
      </c>
    </row>
    <row r="7" spans="1:4" x14ac:dyDescent="0.25">
      <c r="A7" s="554">
        <v>3</v>
      </c>
      <c r="B7" s="554">
        <v>73556</v>
      </c>
      <c r="C7" s="554" t="s">
        <v>7393</v>
      </c>
      <c r="D7" s="560" t="s">
        <v>7394</v>
      </c>
    </row>
    <row r="8" spans="1:4" x14ac:dyDescent="0.25">
      <c r="A8" s="554">
        <v>4</v>
      </c>
      <c r="B8" s="554">
        <v>73652</v>
      </c>
      <c r="C8" s="554" t="s">
        <v>7395</v>
      </c>
      <c r="D8" s="560" t="s">
        <v>7396</v>
      </c>
    </row>
    <row r="9" spans="1:4" x14ac:dyDescent="0.25">
      <c r="A9" s="554">
        <v>5</v>
      </c>
      <c r="B9" s="554">
        <v>73738</v>
      </c>
      <c r="C9" s="554" t="s">
        <v>7397</v>
      </c>
      <c r="D9" s="560" t="s">
        <v>7398</v>
      </c>
    </row>
    <row r="10" spans="1:4" x14ac:dyDescent="0.25">
      <c r="A10" s="554">
        <v>6</v>
      </c>
      <c r="B10" s="554">
        <v>73605</v>
      </c>
      <c r="C10" s="554" t="s">
        <v>7399</v>
      </c>
      <c r="D10" s="560" t="s">
        <v>7400</v>
      </c>
    </row>
    <row r="11" spans="1:4" x14ac:dyDescent="0.25">
      <c r="A11" s="554">
        <v>7</v>
      </c>
      <c r="B11" s="554">
        <v>73585</v>
      </c>
      <c r="C11" s="554" t="s">
        <v>7401</v>
      </c>
      <c r="D11" s="560" t="s">
        <v>7402</v>
      </c>
    </row>
    <row r="12" spans="1:4" x14ac:dyDescent="0.25">
      <c r="A12" s="554">
        <v>8</v>
      </c>
      <c r="B12" s="554">
        <v>73571</v>
      </c>
      <c r="C12" s="554" t="s">
        <v>7403</v>
      </c>
      <c r="D12" s="560" t="s">
        <v>7404</v>
      </c>
    </row>
    <row r="13" spans="1:4" x14ac:dyDescent="0.25">
      <c r="A13" s="554">
        <v>9</v>
      </c>
      <c r="B13" s="554">
        <v>73663</v>
      </c>
      <c r="C13" s="554" t="s">
        <v>7405</v>
      </c>
      <c r="D13" s="560" t="s">
        <v>7406</v>
      </c>
    </row>
    <row r="14" spans="1:4" x14ac:dyDescent="0.25">
      <c r="A14" s="554">
        <v>10</v>
      </c>
      <c r="B14" s="554">
        <v>73597</v>
      </c>
      <c r="C14" s="554" t="s">
        <v>7407</v>
      </c>
      <c r="D14" s="560" t="s">
        <v>7408</v>
      </c>
    </row>
    <row r="15" spans="1:4" x14ac:dyDescent="0.25">
      <c r="A15" s="554">
        <v>11</v>
      </c>
      <c r="B15" s="554">
        <v>73561</v>
      </c>
      <c r="C15" s="554" t="s">
        <v>7409</v>
      </c>
      <c r="D15" s="560" t="s">
        <v>7410</v>
      </c>
    </row>
    <row r="16" spans="1:4" x14ac:dyDescent="0.25">
      <c r="A16" s="554">
        <v>12</v>
      </c>
      <c r="B16" s="554">
        <v>73635</v>
      </c>
      <c r="C16" s="554" t="s">
        <v>7411</v>
      </c>
      <c r="D16" s="560" t="s">
        <v>7412</v>
      </c>
    </row>
    <row r="17" spans="1:4" x14ac:dyDescent="0.25">
      <c r="A17" s="554">
        <v>13</v>
      </c>
      <c r="B17" s="554">
        <v>73642</v>
      </c>
      <c r="C17" s="554" t="s">
        <v>7413</v>
      </c>
      <c r="D17" s="560" t="s">
        <v>7414</v>
      </c>
    </row>
    <row r="18" spans="1:4" x14ac:dyDescent="0.25">
      <c r="A18" s="554">
        <v>14</v>
      </c>
      <c r="B18" s="554">
        <v>73677</v>
      </c>
      <c r="C18" s="554" t="s">
        <v>7415</v>
      </c>
      <c r="D18" s="560" t="s">
        <v>7416</v>
      </c>
    </row>
    <row r="19" spans="1:4" x14ac:dyDescent="0.25">
      <c r="A19" s="554">
        <v>15</v>
      </c>
      <c r="B19" s="554">
        <v>73612</v>
      </c>
      <c r="C19" s="554" t="s">
        <v>7417</v>
      </c>
      <c r="D19" s="560" t="s">
        <v>7418</v>
      </c>
    </row>
    <row r="20" spans="1:4" x14ac:dyDescent="0.25">
      <c r="A20" s="554">
        <v>16</v>
      </c>
      <c r="B20" s="554">
        <v>73640</v>
      </c>
      <c r="C20" s="554" t="s">
        <v>7419</v>
      </c>
      <c r="D20" s="560" t="s">
        <v>7420</v>
      </c>
    </row>
    <row r="21" spans="1:4" x14ac:dyDescent="0.25">
      <c r="A21" s="554">
        <v>17</v>
      </c>
      <c r="B21" s="554">
        <v>73618</v>
      </c>
      <c r="C21" s="554" t="s">
        <v>7421</v>
      </c>
      <c r="D21" s="560" t="s">
        <v>7422</v>
      </c>
    </row>
    <row r="22" spans="1:4" x14ac:dyDescent="0.25">
      <c r="A22" s="554">
        <v>18</v>
      </c>
      <c r="B22" s="554">
        <v>73665</v>
      </c>
      <c r="C22" s="554" t="s">
        <v>7423</v>
      </c>
      <c r="D22" s="560" t="s">
        <v>7424</v>
      </c>
    </row>
    <row r="23" spans="1:4" x14ac:dyDescent="0.25">
      <c r="A23" s="554">
        <v>19</v>
      </c>
      <c r="B23" s="554">
        <v>73667</v>
      </c>
      <c r="C23" s="554" t="s">
        <v>7425</v>
      </c>
      <c r="D23" s="560" t="s">
        <v>7426</v>
      </c>
    </row>
    <row r="24" spans="1:4" x14ac:dyDescent="0.25">
      <c r="A24" s="554">
        <v>20</v>
      </c>
      <c r="B24" s="554">
        <v>73577</v>
      </c>
      <c r="C24" s="554" t="s">
        <v>7427</v>
      </c>
      <c r="D24" s="560" t="s">
        <v>7428</v>
      </c>
    </row>
    <row r="25" spans="1:4" x14ac:dyDescent="0.25">
      <c r="A25" s="554">
        <v>21</v>
      </c>
      <c r="B25" s="554">
        <v>73627</v>
      </c>
      <c r="C25" s="554" t="s">
        <v>7429</v>
      </c>
      <c r="D25" s="560" t="s">
        <v>7430</v>
      </c>
    </row>
    <row r="26" spans="1:4" x14ac:dyDescent="0.25">
      <c r="A26" s="554">
        <v>22</v>
      </c>
      <c r="B26" s="554">
        <v>73558</v>
      </c>
      <c r="C26" s="554" t="s">
        <v>7431</v>
      </c>
      <c r="D26" s="560" t="s">
        <v>7432</v>
      </c>
    </row>
    <row r="27" spans="1:4" x14ac:dyDescent="0.25">
      <c r="A27" s="554">
        <v>23</v>
      </c>
      <c r="B27" s="554">
        <v>73610</v>
      </c>
      <c r="C27" s="554" t="s">
        <v>7433</v>
      </c>
      <c r="D27" s="560" t="s">
        <v>7434</v>
      </c>
    </row>
    <row r="28" spans="1:4" x14ac:dyDescent="0.25">
      <c r="A28" s="554">
        <v>24</v>
      </c>
      <c r="B28" s="554">
        <v>73683</v>
      </c>
      <c r="C28" s="554" t="s">
        <v>7435</v>
      </c>
      <c r="D28" s="560" t="s">
        <v>7436</v>
      </c>
    </row>
    <row r="29" spans="1:4" x14ac:dyDescent="0.25">
      <c r="A29" s="554">
        <v>25</v>
      </c>
      <c r="B29" s="554">
        <v>73737</v>
      </c>
      <c r="C29" s="554" t="s">
        <v>7437</v>
      </c>
      <c r="D29" s="560" t="s">
        <v>7438</v>
      </c>
    </row>
    <row r="30" spans="1:4" x14ac:dyDescent="0.25">
      <c r="A30" s="554">
        <v>26</v>
      </c>
      <c r="B30" s="554">
        <v>73631</v>
      </c>
      <c r="C30" s="554" t="s">
        <v>7439</v>
      </c>
      <c r="D30" s="560" t="s">
        <v>7384</v>
      </c>
    </row>
    <row r="31" spans="1:4" x14ac:dyDescent="0.25">
      <c r="A31" s="554">
        <v>27</v>
      </c>
      <c r="B31" s="554">
        <v>73625</v>
      </c>
      <c r="C31" s="554" t="s">
        <v>7440</v>
      </c>
      <c r="D31" s="560" t="s">
        <v>7441</v>
      </c>
    </row>
    <row r="32" spans="1:4" x14ac:dyDescent="0.25">
      <c r="A32" s="554">
        <v>28</v>
      </c>
      <c r="B32" s="554">
        <v>73629</v>
      </c>
      <c r="C32" s="554" t="s">
        <v>7442</v>
      </c>
      <c r="D32" s="560" t="s">
        <v>7443</v>
      </c>
    </row>
    <row r="33" spans="1:4" x14ac:dyDescent="0.25">
      <c r="A33" s="554">
        <v>29</v>
      </c>
      <c r="B33" s="554">
        <v>73626</v>
      </c>
      <c r="C33" s="554" t="s">
        <v>7444</v>
      </c>
      <c r="D33" s="560" t="s">
        <v>7445</v>
      </c>
    </row>
    <row r="34" spans="1:4" x14ac:dyDescent="0.25">
      <c r="A34" s="554">
        <v>30</v>
      </c>
      <c r="B34" s="554">
        <v>73721</v>
      </c>
      <c r="C34" s="554" t="s">
        <v>7446</v>
      </c>
      <c r="D34" s="560" t="s">
        <v>7447</v>
      </c>
    </row>
    <row r="35" spans="1:4" x14ac:dyDescent="0.25">
      <c r="A35" s="554">
        <v>31</v>
      </c>
      <c r="B35" s="554">
        <v>73630</v>
      </c>
      <c r="C35" s="554" t="s">
        <v>7448</v>
      </c>
      <c r="D35" s="560" t="s">
        <v>7449</v>
      </c>
    </row>
    <row r="36" spans="1:4" x14ac:dyDescent="0.25">
      <c r="A36" s="554">
        <v>32</v>
      </c>
      <c r="B36" s="554">
        <v>73576</v>
      </c>
      <c r="C36" s="554" t="s">
        <v>7450</v>
      </c>
      <c r="D36" s="560" t="s">
        <v>7451</v>
      </c>
    </row>
    <row r="37" spans="1:4" x14ac:dyDescent="0.25">
      <c r="A37" s="554">
        <v>33</v>
      </c>
      <c r="B37" s="554">
        <v>73639</v>
      </c>
      <c r="C37" s="554" t="s">
        <v>7452</v>
      </c>
      <c r="D37" s="560" t="s">
        <v>7453</v>
      </c>
    </row>
    <row r="38" spans="1:4" x14ac:dyDescent="0.25">
      <c r="A38" s="554">
        <v>34</v>
      </c>
      <c r="B38" s="554">
        <v>73619</v>
      </c>
      <c r="C38" s="554" t="s">
        <v>7454</v>
      </c>
      <c r="D38" s="560" t="s">
        <v>7455</v>
      </c>
    </row>
    <row r="39" spans="1:4" x14ac:dyDescent="0.25">
      <c r="A39" s="554">
        <v>35</v>
      </c>
      <c r="B39" s="554">
        <v>73728</v>
      </c>
      <c r="C39" s="554" t="s">
        <v>7456</v>
      </c>
      <c r="D39" s="560" t="s">
        <v>7457</v>
      </c>
    </row>
    <row r="40" spans="1:4" x14ac:dyDescent="0.25">
      <c r="A40" s="554">
        <v>36</v>
      </c>
      <c r="B40" s="554">
        <v>73720</v>
      </c>
      <c r="C40" s="554" t="s">
        <v>7458</v>
      </c>
      <c r="D40" s="560" t="s">
        <v>7222</v>
      </c>
    </row>
    <row r="41" spans="1:4" x14ac:dyDescent="0.25">
      <c r="A41" s="554">
        <v>37</v>
      </c>
      <c r="B41" s="554">
        <v>73695</v>
      </c>
      <c r="C41" s="554" t="s">
        <v>7459</v>
      </c>
      <c r="D41" s="560" t="s">
        <v>7460</v>
      </c>
    </row>
    <row r="42" spans="1:4" x14ac:dyDescent="0.25">
      <c r="A42" s="554">
        <v>38</v>
      </c>
      <c r="B42" s="554">
        <v>73644</v>
      </c>
      <c r="C42" s="554" t="s">
        <v>7461</v>
      </c>
      <c r="D42" s="560" t="s">
        <v>6539</v>
      </c>
    </row>
    <row r="43" spans="1:4" x14ac:dyDescent="0.25">
      <c r="A43" s="554">
        <v>39</v>
      </c>
      <c r="B43" s="554">
        <v>73566</v>
      </c>
      <c r="C43" s="554" t="s">
        <v>7462</v>
      </c>
      <c r="D43" s="560" t="s">
        <v>7463</v>
      </c>
    </row>
    <row r="44" spans="1:4" x14ac:dyDescent="0.25">
      <c r="A44" s="554">
        <v>40</v>
      </c>
      <c r="B44" s="554">
        <v>73742</v>
      </c>
      <c r="C44" s="554" t="s">
        <v>7464</v>
      </c>
      <c r="D44" s="560" t="s">
        <v>7465</v>
      </c>
    </row>
    <row r="45" spans="1:4" x14ac:dyDescent="0.25">
      <c r="A45" s="554">
        <v>41</v>
      </c>
      <c r="B45" s="554">
        <v>73615</v>
      </c>
      <c r="C45" s="554" t="s">
        <v>7466</v>
      </c>
      <c r="D45" s="560" t="s">
        <v>7467</v>
      </c>
    </row>
    <row r="46" spans="1:4" x14ac:dyDescent="0.25">
      <c r="A46" s="554">
        <v>42</v>
      </c>
      <c r="B46" s="554">
        <v>73750</v>
      </c>
      <c r="C46" s="554" t="s">
        <v>7468</v>
      </c>
      <c r="D46" s="560" t="s">
        <v>7469</v>
      </c>
    </row>
    <row r="47" spans="1:4" x14ac:dyDescent="0.25">
      <c r="A47" s="554">
        <v>43</v>
      </c>
      <c r="B47" s="554">
        <v>73672</v>
      </c>
      <c r="C47" s="554" t="s">
        <v>7470</v>
      </c>
      <c r="D47" s="560" t="s">
        <v>7471</v>
      </c>
    </row>
    <row r="48" spans="1:4" x14ac:dyDescent="0.25">
      <c r="A48" s="554">
        <v>44</v>
      </c>
      <c r="B48" s="554">
        <v>73702</v>
      </c>
      <c r="C48" s="554" t="s">
        <v>7472</v>
      </c>
      <c r="D48" s="560" t="s">
        <v>7473</v>
      </c>
    </row>
    <row r="49" spans="1:4" x14ac:dyDescent="0.25">
      <c r="A49" s="554">
        <v>45</v>
      </c>
      <c r="B49" s="554">
        <v>73656</v>
      </c>
      <c r="C49" s="554" t="s">
        <v>7474</v>
      </c>
      <c r="D49" s="560" t="s">
        <v>7475</v>
      </c>
    </row>
    <row r="50" spans="1:4" x14ac:dyDescent="0.25">
      <c r="A50" s="554">
        <v>46</v>
      </c>
      <c r="B50" s="554">
        <v>73682</v>
      </c>
      <c r="C50" s="554" t="s">
        <v>7476</v>
      </c>
      <c r="D50" s="560" t="s">
        <v>7477</v>
      </c>
    </row>
    <row r="51" spans="1:4" x14ac:dyDescent="0.25">
      <c r="A51" s="554">
        <v>47</v>
      </c>
      <c r="B51" s="554">
        <v>73650</v>
      </c>
      <c r="C51" s="554" t="s">
        <v>7478</v>
      </c>
      <c r="D51" s="560" t="s">
        <v>7479</v>
      </c>
    </row>
    <row r="52" spans="1:4" x14ac:dyDescent="0.25">
      <c r="A52" s="554">
        <v>48</v>
      </c>
      <c r="B52" s="554">
        <v>73634</v>
      </c>
      <c r="C52" s="554" t="s">
        <v>7480</v>
      </c>
      <c r="D52" s="560" t="s">
        <v>7481</v>
      </c>
    </row>
    <row r="53" spans="1:4" x14ac:dyDescent="0.25">
      <c r="A53" s="554">
        <v>49</v>
      </c>
      <c r="B53" s="554">
        <v>73689</v>
      </c>
      <c r="C53" s="554" t="s">
        <v>7482</v>
      </c>
      <c r="D53" s="560" t="s">
        <v>7483</v>
      </c>
    </row>
    <row r="54" spans="1:4" x14ac:dyDescent="0.25">
      <c r="A54" s="554">
        <v>50</v>
      </c>
      <c r="B54" s="554">
        <v>73680</v>
      </c>
      <c r="C54" s="554" t="s">
        <v>7484</v>
      </c>
      <c r="D54" s="560" t="s">
        <v>7485</v>
      </c>
    </row>
    <row r="55" spans="1:4" x14ac:dyDescent="0.25">
      <c r="A55" s="554">
        <v>51</v>
      </c>
      <c r="B55" s="554">
        <v>73651</v>
      </c>
      <c r="C55" s="554" t="s">
        <v>7486</v>
      </c>
      <c r="D55" s="560" t="s">
        <v>7487</v>
      </c>
    </row>
    <row r="56" spans="1:4" x14ac:dyDescent="0.25">
      <c r="A56" s="554">
        <v>52</v>
      </c>
      <c r="B56" s="554">
        <v>73692</v>
      </c>
      <c r="C56" s="554" t="s">
        <v>7488</v>
      </c>
      <c r="D56" s="560" t="s">
        <v>7489</v>
      </c>
    </row>
    <row r="57" spans="1:4" x14ac:dyDescent="0.25">
      <c r="A57" s="554">
        <v>53</v>
      </c>
      <c r="B57" s="554">
        <v>73583</v>
      </c>
      <c r="C57" s="554" t="s">
        <v>7490</v>
      </c>
      <c r="D57" s="560" t="s">
        <v>7491</v>
      </c>
    </row>
    <row r="58" spans="1:4" x14ac:dyDescent="0.25">
      <c r="A58" s="554">
        <v>54</v>
      </c>
      <c r="B58" s="554">
        <v>73705</v>
      </c>
      <c r="C58" s="554" t="s">
        <v>7492</v>
      </c>
      <c r="D58" s="560" t="s">
        <v>7493</v>
      </c>
    </row>
    <row r="59" spans="1:4" x14ac:dyDescent="0.25">
      <c r="A59" s="554">
        <v>55</v>
      </c>
      <c r="B59" s="554">
        <v>73584</v>
      </c>
      <c r="C59" s="554" t="s">
        <v>7494</v>
      </c>
      <c r="D59" s="560" t="s">
        <v>7495</v>
      </c>
    </row>
    <row r="60" spans="1:4" x14ac:dyDescent="0.25">
      <c r="A60" s="554">
        <v>56</v>
      </c>
      <c r="B60" s="554">
        <v>73654</v>
      </c>
      <c r="C60" s="554" t="s">
        <v>7496</v>
      </c>
      <c r="D60" s="560" t="s">
        <v>7497</v>
      </c>
    </row>
    <row r="61" spans="1:4" x14ac:dyDescent="0.25">
      <c r="A61" s="554">
        <v>57</v>
      </c>
      <c r="B61" s="554">
        <v>73579</v>
      </c>
      <c r="C61" s="554" t="s">
        <v>7498</v>
      </c>
      <c r="D61" s="560" t="s">
        <v>7499</v>
      </c>
    </row>
    <row r="62" spans="1:4" x14ac:dyDescent="0.25">
      <c r="A62" s="554">
        <v>58</v>
      </c>
      <c r="B62" s="554">
        <v>73581</v>
      </c>
      <c r="C62" s="554" t="s">
        <v>7500</v>
      </c>
      <c r="D62" s="560" t="s">
        <v>7501</v>
      </c>
    </row>
    <row r="63" spans="1:4" x14ac:dyDescent="0.25">
      <c r="A63" s="554">
        <v>59</v>
      </c>
      <c r="B63" s="554">
        <v>73716</v>
      </c>
      <c r="C63" s="554" t="s">
        <v>7502</v>
      </c>
      <c r="D63" s="560" t="s">
        <v>7503</v>
      </c>
    </row>
    <row r="64" spans="1:4" x14ac:dyDescent="0.25">
      <c r="A64" s="554">
        <v>60</v>
      </c>
      <c r="B64" s="554">
        <v>73748</v>
      </c>
      <c r="C64" s="554" t="s">
        <v>7504</v>
      </c>
      <c r="D64" s="560" t="s">
        <v>7505</v>
      </c>
    </row>
    <row r="65" spans="1:4" x14ac:dyDescent="0.25">
      <c r="A65" s="554">
        <v>61</v>
      </c>
      <c r="B65" s="554">
        <v>73659</v>
      </c>
      <c r="C65" s="554" t="s">
        <v>7506</v>
      </c>
      <c r="D65" s="560" t="s">
        <v>7507</v>
      </c>
    </row>
    <row r="66" spans="1:4" x14ac:dyDescent="0.25">
      <c r="A66" s="554">
        <v>62</v>
      </c>
      <c r="B66" s="554">
        <v>73714</v>
      </c>
      <c r="C66" s="554" t="s">
        <v>7508</v>
      </c>
      <c r="D66" s="560" t="s">
        <v>7509</v>
      </c>
    </row>
    <row r="67" spans="1:4" x14ac:dyDescent="0.25">
      <c r="A67" s="554">
        <v>63</v>
      </c>
      <c r="B67" s="554">
        <v>73699</v>
      </c>
      <c r="C67" s="554" t="s">
        <v>7510</v>
      </c>
      <c r="D67" s="560" t="s">
        <v>6612</v>
      </c>
    </row>
    <row r="68" spans="1:4" x14ac:dyDescent="0.25">
      <c r="A68" s="554">
        <v>64</v>
      </c>
      <c r="B68" s="554">
        <v>73727</v>
      </c>
      <c r="C68" s="554" t="s">
        <v>7511</v>
      </c>
      <c r="D68" s="560" t="s">
        <v>7512</v>
      </c>
    </row>
    <row r="69" spans="1:4" x14ac:dyDescent="0.25">
      <c r="A69" s="554">
        <v>65</v>
      </c>
      <c r="B69" s="554">
        <v>73582</v>
      </c>
      <c r="C69" s="554" t="s">
        <v>7513</v>
      </c>
      <c r="D69" s="560" t="s">
        <v>7514</v>
      </c>
    </row>
    <row r="70" spans="1:4" x14ac:dyDescent="0.25">
      <c r="A70" s="554">
        <v>66</v>
      </c>
      <c r="B70" s="554">
        <v>73713</v>
      </c>
      <c r="C70" s="554" t="s">
        <v>7515</v>
      </c>
      <c r="D70" s="560" t="s">
        <v>7516</v>
      </c>
    </row>
    <row r="71" spans="1:4" x14ac:dyDescent="0.25">
      <c r="A71" s="554">
        <v>67</v>
      </c>
      <c r="B71" s="554">
        <v>73694</v>
      </c>
      <c r="C71" s="554" t="s">
        <v>7517</v>
      </c>
      <c r="D71" s="560" t="s">
        <v>7518</v>
      </c>
    </row>
    <row r="72" spans="1:4" x14ac:dyDescent="0.25">
      <c r="A72" s="554">
        <v>68</v>
      </c>
      <c r="B72" s="554">
        <v>73712</v>
      </c>
      <c r="C72" s="554" t="s">
        <v>7519</v>
      </c>
      <c r="D72" s="560" t="s">
        <v>7520</v>
      </c>
    </row>
    <row r="73" spans="1:4" x14ac:dyDescent="0.25">
      <c r="A73" s="554">
        <v>69</v>
      </c>
      <c r="B73" s="554">
        <v>73589</v>
      </c>
      <c r="C73" s="554" t="s">
        <v>7521</v>
      </c>
      <c r="D73" s="560" t="s">
        <v>7522</v>
      </c>
    </row>
    <row r="74" spans="1:4" x14ac:dyDescent="0.25">
      <c r="A74" s="554">
        <v>70</v>
      </c>
      <c r="B74" s="554">
        <v>73657</v>
      </c>
      <c r="C74" s="554" t="s">
        <v>7523</v>
      </c>
      <c r="D74" s="560" t="s">
        <v>7524</v>
      </c>
    </row>
    <row r="75" spans="1:4" x14ac:dyDescent="0.25">
      <c r="A75" s="554">
        <v>71</v>
      </c>
      <c r="B75" s="554">
        <v>73681</v>
      </c>
      <c r="C75" s="554" t="s">
        <v>7525</v>
      </c>
      <c r="D75" s="560" t="s">
        <v>7526</v>
      </c>
    </row>
    <row r="76" spans="1:4" x14ac:dyDescent="0.25">
      <c r="A76" s="554">
        <v>72</v>
      </c>
      <c r="B76" s="554">
        <v>74578</v>
      </c>
      <c r="C76" s="554" t="s">
        <v>7527</v>
      </c>
      <c r="D76" s="560" t="s">
        <v>7528</v>
      </c>
    </row>
    <row r="77" spans="1:4" x14ac:dyDescent="0.25">
      <c r="A77" s="554">
        <v>73</v>
      </c>
      <c r="B77" s="554">
        <v>73573</v>
      </c>
      <c r="C77" s="554" t="s">
        <v>7529</v>
      </c>
      <c r="D77" s="560" t="s">
        <v>7530</v>
      </c>
    </row>
    <row r="78" spans="1:4" x14ac:dyDescent="0.25">
      <c r="A78" s="554">
        <v>74</v>
      </c>
      <c r="B78" s="554">
        <v>73648</v>
      </c>
      <c r="C78" s="554" t="s">
        <v>7531</v>
      </c>
      <c r="D78" s="560" t="s">
        <v>7532</v>
      </c>
    </row>
    <row r="79" spans="1:4" x14ac:dyDescent="0.25">
      <c r="A79" s="554">
        <v>75</v>
      </c>
      <c r="B79" s="554">
        <v>73608</v>
      </c>
      <c r="C79" s="554" t="s">
        <v>7533</v>
      </c>
      <c r="D79" s="560" t="s">
        <v>7534</v>
      </c>
    </row>
    <row r="80" spans="1:4" x14ac:dyDescent="0.25">
      <c r="A80" s="554">
        <v>76</v>
      </c>
      <c r="B80" s="554">
        <v>73600</v>
      </c>
      <c r="C80" s="554" t="s">
        <v>7535</v>
      </c>
      <c r="D80" s="560" t="s">
        <v>7536</v>
      </c>
    </row>
    <row r="81" spans="1:4" x14ac:dyDescent="0.25">
      <c r="A81" s="554">
        <v>77</v>
      </c>
      <c r="B81" s="554">
        <v>73595</v>
      </c>
      <c r="C81" s="554" t="s">
        <v>7537</v>
      </c>
      <c r="D81" s="560" t="s">
        <v>7538</v>
      </c>
    </row>
    <row r="82" spans="1:4" x14ac:dyDescent="0.25">
      <c r="A82" s="554">
        <v>78</v>
      </c>
      <c r="B82" s="554">
        <v>73725</v>
      </c>
      <c r="C82" s="554" t="s">
        <v>7539</v>
      </c>
      <c r="D82" s="560" t="s">
        <v>7540</v>
      </c>
    </row>
    <row r="83" spans="1:4" x14ac:dyDescent="0.25">
      <c r="A83" s="554">
        <v>79</v>
      </c>
      <c r="B83" s="554">
        <v>73617</v>
      </c>
      <c r="C83" s="554" t="s">
        <v>7541</v>
      </c>
      <c r="D83" s="560" t="s">
        <v>7542</v>
      </c>
    </row>
    <row r="84" spans="1:4" x14ac:dyDescent="0.25">
      <c r="A84" s="554">
        <v>80</v>
      </c>
      <c r="B84" s="554">
        <v>73707</v>
      </c>
      <c r="C84" s="554" t="s">
        <v>7543</v>
      </c>
      <c r="D84" s="560" t="s">
        <v>7544</v>
      </c>
    </row>
    <row r="85" spans="1:4" x14ac:dyDescent="0.25">
      <c r="A85" s="554">
        <v>81</v>
      </c>
      <c r="B85" s="554">
        <v>73570</v>
      </c>
      <c r="C85" s="554" t="s">
        <v>7545</v>
      </c>
      <c r="D85" s="560" t="s">
        <v>7546</v>
      </c>
    </row>
    <row r="86" spans="1:4" x14ac:dyDescent="0.25">
      <c r="A86" s="554">
        <v>82</v>
      </c>
      <c r="B86" s="554">
        <v>73685</v>
      </c>
      <c r="C86" s="554" t="s">
        <v>7547</v>
      </c>
      <c r="D86" s="560" t="s">
        <v>7548</v>
      </c>
    </row>
    <row r="87" spans="1:4" x14ac:dyDescent="0.25">
      <c r="A87" s="554">
        <v>83</v>
      </c>
      <c r="B87" s="554">
        <v>73662</v>
      </c>
      <c r="C87" s="554" t="s">
        <v>7549</v>
      </c>
      <c r="D87" s="560" t="s">
        <v>7550</v>
      </c>
    </row>
    <row r="88" spans="1:4" x14ac:dyDescent="0.25">
      <c r="A88" s="554">
        <v>84</v>
      </c>
      <c r="B88" s="554">
        <v>73586</v>
      </c>
      <c r="C88" s="554" t="s">
        <v>7551</v>
      </c>
      <c r="D88" s="560" t="s">
        <v>7552</v>
      </c>
    </row>
    <row r="89" spans="1:4" x14ac:dyDescent="0.25">
      <c r="A89" s="554">
        <v>85</v>
      </c>
      <c r="B89" s="554">
        <v>73673</v>
      </c>
      <c r="C89" s="554" t="s">
        <v>7553</v>
      </c>
      <c r="D89" s="560" t="s">
        <v>7554</v>
      </c>
    </row>
    <row r="90" spans="1:4" x14ac:dyDescent="0.25">
      <c r="A90" s="554">
        <v>86</v>
      </c>
      <c r="B90" s="554">
        <v>73734</v>
      </c>
      <c r="C90" s="554" t="s">
        <v>7555</v>
      </c>
      <c r="D90" s="560" t="s">
        <v>7556</v>
      </c>
    </row>
    <row r="91" spans="1:4" x14ac:dyDescent="0.25">
      <c r="A91" s="554">
        <v>87</v>
      </c>
      <c r="B91" s="554">
        <v>73594</v>
      </c>
      <c r="C91" s="554" t="s">
        <v>7557</v>
      </c>
      <c r="D91" s="560" t="s">
        <v>7558</v>
      </c>
    </row>
    <row r="92" spans="1:4" x14ac:dyDescent="0.25">
      <c r="A92" s="554">
        <v>88</v>
      </c>
      <c r="B92" s="554">
        <v>73679</v>
      </c>
      <c r="C92" s="554" t="s">
        <v>7559</v>
      </c>
      <c r="D92" s="560" t="s">
        <v>7560</v>
      </c>
    </row>
    <row r="93" spans="1:4" x14ac:dyDescent="0.25">
      <c r="A93" s="554">
        <v>89</v>
      </c>
      <c r="B93" s="554">
        <v>73698</v>
      </c>
      <c r="C93" s="554" t="s">
        <v>7561</v>
      </c>
      <c r="D93" s="560" t="s">
        <v>7562</v>
      </c>
    </row>
    <row r="94" spans="1:4" x14ac:dyDescent="0.25">
      <c r="A94" s="554">
        <v>90</v>
      </c>
      <c r="B94" s="554">
        <v>73606</v>
      </c>
      <c r="C94" s="554" t="s">
        <v>7563</v>
      </c>
      <c r="D94" s="560" t="s">
        <v>7564</v>
      </c>
    </row>
    <row r="95" spans="1:4" x14ac:dyDescent="0.25">
      <c r="A95" s="554">
        <v>91</v>
      </c>
      <c r="B95" s="554">
        <v>73722</v>
      </c>
      <c r="C95" s="554" t="s">
        <v>7565</v>
      </c>
      <c r="D95" s="560" t="s">
        <v>7566</v>
      </c>
    </row>
    <row r="96" spans="1:4" x14ac:dyDescent="0.25">
      <c r="A96" s="554">
        <v>92</v>
      </c>
      <c r="B96" s="554">
        <v>73741</v>
      </c>
      <c r="C96" s="554" t="s">
        <v>7567</v>
      </c>
      <c r="D96" s="560" t="s">
        <v>7568</v>
      </c>
    </row>
    <row r="97" spans="1:4" x14ac:dyDescent="0.25">
      <c r="A97" s="554">
        <v>93</v>
      </c>
      <c r="B97" s="554">
        <v>73735</v>
      </c>
      <c r="C97" s="554" t="s">
        <v>7569</v>
      </c>
      <c r="D97" s="560" t="s">
        <v>7570</v>
      </c>
    </row>
    <row r="98" spans="1:4" x14ac:dyDescent="0.25">
      <c r="A98" s="554">
        <v>94</v>
      </c>
      <c r="B98" s="554">
        <v>73700</v>
      </c>
      <c r="C98" s="554" t="s">
        <v>7571</v>
      </c>
      <c r="D98" s="560" t="s">
        <v>7572</v>
      </c>
    </row>
    <row r="99" spans="1:4" x14ac:dyDescent="0.25">
      <c r="A99" s="554">
        <v>95</v>
      </c>
      <c r="B99" s="554">
        <v>73723</v>
      </c>
      <c r="C99" s="554" t="s">
        <v>7573</v>
      </c>
      <c r="D99" s="560" t="s">
        <v>6963</v>
      </c>
    </row>
    <row r="100" spans="1:4" x14ac:dyDescent="0.25">
      <c r="A100" s="554">
        <v>96</v>
      </c>
      <c r="B100" s="554">
        <v>73678</v>
      </c>
      <c r="C100" s="554" t="s">
        <v>7574</v>
      </c>
      <c r="D100" s="560" t="s">
        <v>7575</v>
      </c>
    </row>
    <row r="101" spans="1:4" x14ac:dyDescent="0.25">
      <c r="A101" s="554">
        <v>97</v>
      </c>
      <c r="B101" s="554">
        <v>73697</v>
      </c>
      <c r="C101" s="554" t="s">
        <v>7576</v>
      </c>
      <c r="D101" s="560" t="s">
        <v>7577</v>
      </c>
    </row>
    <row r="102" spans="1:4" x14ac:dyDescent="0.25">
      <c r="A102" s="554">
        <v>98</v>
      </c>
      <c r="B102" s="554">
        <v>73693</v>
      </c>
      <c r="C102" s="554" t="s">
        <v>7578</v>
      </c>
      <c r="D102" s="560" t="s">
        <v>7579</v>
      </c>
    </row>
    <row r="103" spans="1:4" x14ac:dyDescent="0.25">
      <c r="A103" s="554">
        <v>99</v>
      </c>
      <c r="B103" s="554">
        <v>73645</v>
      </c>
      <c r="C103" s="554" t="s">
        <v>7580</v>
      </c>
      <c r="D103" s="560" t="s">
        <v>7581</v>
      </c>
    </row>
    <row r="104" spans="1:4" x14ac:dyDescent="0.25">
      <c r="A104" s="554">
        <v>100</v>
      </c>
      <c r="B104" s="554">
        <v>73675</v>
      </c>
      <c r="C104" s="554" t="s">
        <v>7582</v>
      </c>
      <c r="D104" s="560" t="s">
        <v>7583</v>
      </c>
    </row>
    <row r="105" spans="1:4" x14ac:dyDescent="0.25">
      <c r="A105" s="554">
        <v>101</v>
      </c>
      <c r="B105" s="554">
        <v>73641</v>
      </c>
      <c r="C105" s="554" t="s">
        <v>7584</v>
      </c>
      <c r="D105" s="560" t="s">
        <v>7585</v>
      </c>
    </row>
    <row r="106" spans="1:4" x14ac:dyDescent="0.25">
      <c r="A106" s="554">
        <v>102</v>
      </c>
      <c r="B106" s="554">
        <v>73596</v>
      </c>
      <c r="C106" s="554" t="s">
        <v>7586</v>
      </c>
      <c r="D106" s="560" t="s">
        <v>7587</v>
      </c>
    </row>
    <row r="107" spans="1:4" x14ac:dyDescent="0.25">
      <c r="A107" s="554">
        <v>103</v>
      </c>
      <c r="B107" s="554">
        <v>73729</v>
      </c>
      <c r="C107" s="554" t="s">
        <v>7588</v>
      </c>
      <c r="D107" s="560" t="s">
        <v>7589</v>
      </c>
    </row>
    <row r="108" spans="1:4" x14ac:dyDescent="0.25">
      <c r="A108" s="554">
        <v>104</v>
      </c>
      <c r="B108" s="554">
        <v>73601</v>
      </c>
      <c r="C108" s="554" t="s">
        <v>7590</v>
      </c>
      <c r="D108" s="560" t="s">
        <v>7591</v>
      </c>
    </row>
    <row r="109" spans="1:4" x14ac:dyDescent="0.25">
      <c r="A109" s="554">
        <v>105</v>
      </c>
      <c r="B109" s="554">
        <v>73717</v>
      </c>
      <c r="C109" s="554" t="s">
        <v>7592</v>
      </c>
      <c r="D109" s="560" t="s">
        <v>7593</v>
      </c>
    </row>
    <row r="110" spans="1:4" x14ac:dyDescent="0.25">
      <c r="A110" s="554">
        <v>106</v>
      </c>
      <c r="B110" s="554">
        <v>73604</v>
      </c>
      <c r="C110" s="554" t="s">
        <v>7594</v>
      </c>
      <c r="D110" s="560" t="s">
        <v>7595</v>
      </c>
    </row>
    <row r="111" spans="1:4" x14ac:dyDescent="0.25">
      <c r="A111" s="554">
        <v>107</v>
      </c>
      <c r="B111" s="554">
        <v>73718</v>
      </c>
      <c r="C111" s="554" t="s">
        <v>7596</v>
      </c>
      <c r="D111" s="560" t="s">
        <v>7597</v>
      </c>
    </row>
    <row r="112" spans="1:4" x14ac:dyDescent="0.25">
      <c r="A112" s="554">
        <v>108</v>
      </c>
      <c r="B112" s="554">
        <v>73637</v>
      </c>
      <c r="C112" s="554" t="s">
        <v>7598</v>
      </c>
      <c r="D112" s="560" t="s">
        <v>7599</v>
      </c>
    </row>
    <row r="113" spans="1:4" x14ac:dyDescent="0.25">
      <c r="A113" s="554">
        <v>109</v>
      </c>
      <c r="B113" s="554">
        <v>73739</v>
      </c>
      <c r="C113" s="554" t="s">
        <v>7600</v>
      </c>
      <c r="D113" s="560" t="s">
        <v>7601</v>
      </c>
    </row>
    <row r="114" spans="1:4" x14ac:dyDescent="0.25">
      <c r="A114" s="554">
        <v>110</v>
      </c>
      <c r="B114" s="554">
        <v>73621</v>
      </c>
      <c r="C114" s="554" t="s">
        <v>7602</v>
      </c>
      <c r="D114" s="560" t="s">
        <v>7603</v>
      </c>
    </row>
    <row r="115" spans="1:4" x14ac:dyDescent="0.25">
      <c r="A115" s="554">
        <v>111</v>
      </c>
      <c r="B115" s="554">
        <v>73686</v>
      </c>
      <c r="C115" s="554" t="s">
        <v>7604</v>
      </c>
      <c r="D115" s="560" t="s">
        <v>7605</v>
      </c>
    </row>
    <row r="116" spans="1:4" x14ac:dyDescent="0.25">
      <c r="A116" s="554">
        <v>112</v>
      </c>
      <c r="B116" s="554">
        <v>73684</v>
      </c>
      <c r="C116" s="554" t="s">
        <v>7606</v>
      </c>
      <c r="D116" s="560" t="s">
        <v>7607</v>
      </c>
    </row>
    <row r="117" spans="1:4" x14ac:dyDescent="0.25">
      <c r="A117" s="554">
        <v>113</v>
      </c>
      <c r="B117" s="554">
        <v>73593</v>
      </c>
      <c r="C117" s="554" t="s">
        <v>7608</v>
      </c>
      <c r="D117" s="560" t="s">
        <v>7609</v>
      </c>
    </row>
    <row r="118" spans="1:4" x14ac:dyDescent="0.25">
      <c r="A118" s="554">
        <v>114</v>
      </c>
      <c r="B118" s="554">
        <v>73711</v>
      </c>
      <c r="C118" s="554" t="s">
        <v>7610</v>
      </c>
      <c r="D118" s="560" t="s">
        <v>7611</v>
      </c>
    </row>
    <row r="119" spans="1:4" x14ac:dyDescent="0.25">
      <c r="A119" s="554">
        <v>115</v>
      </c>
      <c r="B119" s="554">
        <v>73580</v>
      </c>
      <c r="C119" s="554" t="s">
        <v>7612</v>
      </c>
      <c r="D119" s="560" t="s">
        <v>7613</v>
      </c>
    </row>
    <row r="120" spans="1:4" x14ac:dyDescent="0.25">
      <c r="A120" s="554">
        <v>116</v>
      </c>
      <c r="B120" s="554">
        <v>73706</v>
      </c>
      <c r="C120" s="554" t="s">
        <v>7614</v>
      </c>
      <c r="D120" s="560" t="s">
        <v>7615</v>
      </c>
    </row>
    <row r="121" spans="1:4" x14ac:dyDescent="0.25">
      <c r="A121" s="554">
        <v>117</v>
      </c>
      <c r="B121" s="554">
        <v>73743</v>
      </c>
      <c r="C121" s="554" t="s">
        <v>7616</v>
      </c>
      <c r="D121" s="560" t="s">
        <v>7617</v>
      </c>
    </row>
    <row r="122" spans="1:4" x14ac:dyDescent="0.25">
      <c r="A122" s="554">
        <v>118</v>
      </c>
      <c r="B122" s="554">
        <v>73590</v>
      </c>
      <c r="C122" s="554" t="s">
        <v>7618</v>
      </c>
      <c r="D122" s="560" t="s">
        <v>7619</v>
      </c>
    </row>
    <row r="123" spans="1:4" x14ac:dyDescent="0.25">
      <c r="A123" s="554">
        <v>119</v>
      </c>
      <c r="B123" s="554">
        <v>73754</v>
      </c>
      <c r="C123" s="554" t="s">
        <v>7620</v>
      </c>
      <c r="D123" s="560" t="s">
        <v>7621</v>
      </c>
    </row>
    <row r="124" spans="1:4" x14ac:dyDescent="0.25">
      <c r="A124" s="554">
        <v>120</v>
      </c>
      <c r="B124" s="554">
        <v>73730</v>
      </c>
      <c r="C124" s="554" t="s">
        <v>7622</v>
      </c>
      <c r="D124" s="560" t="s">
        <v>3620</v>
      </c>
    </row>
    <row r="125" spans="1:4" x14ac:dyDescent="0.25">
      <c r="A125" s="554">
        <v>121</v>
      </c>
      <c r="B125" s="554">
        <v>73397</v>
      </c>
      <c r="C125" s="554" t="s">
        <v>7623</v>
      </c>
      <c r="D125" s="560" t="s">
        <v>7624</v>
      </c>
    </row>
    <row r="126" spans="1:4" x14ac:dyDescent="0.25">
      <c r="A126" s="554">
        <v>122</v>
      </c>
      <c r="B126" s="554">
        <v>73624</v>
      </c>
      <c r="C126" s="554" t="s">
        <v>7625</v>
      </c>
      <c r="D126" s="560" t="s">
        <v>7626</v>
      </c>
    </row>
    <row r="127" spans="1:4" x14ac:dyDescent="0.25">
      <c r="A127" s="554">
        <v>123</v>
      </c>
      <c r="B127" s="554">
        <v>73726</v>
      </c>
      <c r="C127" s="554" t="s">
        <v>7627</v>
      </c>
      <c r="D127" s="560" t="s">
        <v>7628</v>
      </c>
    </row>
    <row r="128" spans="1:4" x14ac:dyDescent="0.25">
      <c r="A128" s="554">
        <v>124</v>
      </c>
      <c r="B128" s="554">
        <v>73724</v>
      </c>
      <c r="C128" s="554" t="s">
        <v>7629</v>
      </c>
      <c r="D128" s="560" t="s">
        <v>7630</v>
      </c>
    </row>
    <row r="129" spans="1:4" x14ac:dyDescent="0.25">
      <c r="A129" s="554">
        <v>125</v>
      </c>
      <c r="B129" s="554">
        <v>73658</v>
      </c>
      <c r="C129" s="554" t="s">
        <v>7631</v>
      </c>
      <c r="D129" s="560" t="s">
        <v>7632</v>
      </c>
    </row>
    <row r="130" spans="1:4" x14ac:dyDescent="0.25">
      <c r="A130" s="554">
        <v>126</v>
      </c>
      <c r="B130" s="554">
        <v>73563</v>
      </c>
      <c r="C130" s="554" t="s">
        <v>7633</v>
      </c>
      <c r="D130" s="560" t="s">
        <v>7634</v>
      </c>
    </row>
    <row r="131" spans="1:4" x14ac:dyDescent="0.25">
      <c r="A131" s="554">
        <v>127</v>
      </c>
      <c r="B131" s="554">
        <v>73564</v>
      </c>
      <c r="C131" s="554" t="s">
        <v>7635</v>
      </c>
      <c r="D131" s="560" t="s">
        <v>7636</v>
      </c>
    </row>
    <row r="132" spans="1:4" x14ac:dyDescent="0.25">
      <c r="A132" s="554">
        <v>128</v>
      </c>
      <c r="B132" s="554">
        <v>73638</v>
      </c>
      <c r="C132" s="554" t="s">
        <v>7637</v>
      </c>
      <c r="D132" s="560" t="s">
        <v>7638</v>
      </c>
    </row>
    <row r="133" spans="1:4" x14ac:dyDescent="0.25">
      <c r="A133" s="554">
        <v>129</v>
      </c>
      <c r="B133" s="554">
        <v>73752</v>
      </c>
      <c r="C133" s="554" t="s">
        <v>7639</v>
      </c>
      <c r="D133" s="560" t="s">
        <v>7640</v>
      </c>
    </row>
    <row r="134" spans="1:4" x14ac:dyDescent="0.25">
      <c r="A134" s="554">
        <v>130</v>
      </c>
      <c r="B134" s="554">
        <v>73598</v>
      </c>
      <c r="C134" s="554" t="s">
        <v>7641</v>
      </c>
      <c r="D134" s="560" t="s">
        <v>7642</v>
      </c>
    </row>
    <row r="135" spans="1:4" x14ac:dyDescent="0.25">
      <c r="A135" s="554">
        <v>131</v>
      </c>
      <c r="B135" s="554">
        <v>73643</v>
      </c>
      <c r="C135" s="554" t="s">
        <v>7643</v>
      </c>
      <c r="D135" s="560" t="s">
        <v>7644</v>
      </c>
    </row>
    <row r="136" spans="1:4" x14ac:dyDescent="0.25">
      <c r="A136" s="554">
        <v>132</v>
      </c>
      <c r="B136" s="554">
        <v>73603</v>
      </c>
      <c r="C136" s="554" t="s">
        <v>7645</v>
      </c>
      <c r="D136" s="560" t="s">
        <v>7646</v>
      </c>
    </row>
    <row r="137" spans="1:4" x14ac:dyDescent="0.25">
      <c r="A137" s="554">
        <v>133</v>
      </c>
      <c r="B137" s="554">
        <v>73733</v>
      </c>
      <c r="C137" s="554" t="s">
        <v>7647</v>
      </c>
      <c r="D137" s="560" t="s">
        <v>7648</v>
      </c>
    </row>
    <row r="138" spans="1:4" x14ac:dyDescent="0.25">
      <c r="A138" s="554">
        <v>134</v>
      </c>
      <c r="B138" s="554">
        <v>73578</v>
      </c>
      <c r="C138" s="554" t="s">
        <v>7649</v>
      </c>
      <c r="D138" s="560" t="s">
        <v>7650</v>
      </c>
    </row>
    <row r="139" spans="1:4" x14ac:dyDescent="0.25">
      <c r="A139" s="554">
        <v>135</v>
      </c>
      <c r="B139" s="554">
        <v>73688</v>
      </c>
      <c r="C139" s="554" t="s">
        <v>7651</v>
      </c>
      <c r="D139" s="560" t="s">
        <v>7652</v>
      </c>
    </row>
    <row r="140" spans="1:4" x14ac:dyDescent="0.25">
      <c r="A140" s="554">
        <v>136</v>
      </c>
      <c r="B140" s="554">
        <v>73636</v>
      </c>
      <c r="C140" s="554" t="s">
        <v>7653</v>
      </c>
      <c r="D140" s="560" t="s">
        <v>7654</v>
      </c>
    </row>
    <row r="141" spans="1:4" x14ac:dyDescent="0.25">
      <c r="A141" s="554">
        <v>137</v>
      </c>
      <c r="B141" s="554">
        <v>73669</v>
      </c>
      <c r="C141" s="554" t="s">
        <v>7655</v>
      </c>
      <c r="D141" s="560" t="s">
        <v>7656</v>
      </c>
    </row>
    <row r="142" spans="1:4" x14ac:dyDescent="0.25">
      <c r="A142" s="554">
        <v>138</v>
      </c>
      <c r="B142" s="554">
        <v>73653</v>
      </c>
      <c r="C142" s="554" t="s">
        <v>7657</v>
      </c>
      <c r="D142" s="560" t="s">
        <v>7658</v>
      </c>
    </row>
    <row r="143" spans="1:4" x14ac:dyDescent="0.25">
      <c r="A143" s="554">
        <v>139</v>
      </c>
      <c r="B143" s="554">
        <v>73668</v>
      </c>
      <c r="C143" s="554" t="s">
        <v>7659</v>
      </c>
      <c r="D143" s="560" t="s">
        <v>7660</v>
      </c>
    </row>
    <row r="144" spans="1:4" x14ac:dyDescent="0.25">
      <c r="A144" s="554">
        <v>140</v>
      </c>
      <c r="B144" s="554">
        <v>73569</v>
      </c>
      <c r="C144" s="554" t="s">
        <v>7661</v>
      </c>
      <c r="D144" s="560" t="s">
        <v>7662</v>
      </c>
    </row>
    <row r="145" spans="1:4" x14ac:dyDescent="0.25">
      <c r="A145" s="554">
        <v>141</v>
      </c>
      <c r="B145" s="554">
        <v>73647</v>
      </c>
      <c r="C145" s="554" t="s">
        <v>7663</v>
      </c>
      <c r="D145" s="560" t="s">
        <v>7664</v>
      </c>
    </row>
    <row r="146" spans="1:4" x14ac:dyDescent="0.25">
      <c r="A146" s="554">
        <v>142</v>
      </c>
      <c r="B146" s="554">
        <v>73691</v>
      </c>
      <c r="C146" s="554" t="s">
        <v>7665</v>
      </c>
      <c r="D146" s="560" t="s">
        <v>7666</v>
      </c>
    </row>
    <row r="147" spans="1:4" x14ac:dyDescent="0.25">
      <c r="A147" s="554">
        <v>143</v>
      </c>
      <c r="B147" s="554">
        <v>73708</v>
      </c>
      <c r="C147" s="554" t="s">
        <v>7667</v>
      </c>
      <c r="D147" s="560" t="s">
        <v>7668</v>
      </c>
    </row>
    <row r="148" spans="1:4" x14ac:dyDescent="0.25">
      <c r="A148" s="554">
        <v>144</v>
      </c>
      <c r="B148" s="554">
        <v>73575</v>
      </c>
      <c r="C148" s="554" t="s">
        <v>7669</v>
      </c>
      <c r="D148" s="560" t="s">
        <v>7670</v>
      </c>
    </row>
    <row r="149" spans="1:4" x14ac:dyDescent="0.25">
      <c r="A149" s="554">
        <v>145</v>
      </c>
      <c r="B149" s="554">
        <v>73719</v>
      </c>
      <c r="C149" s="554" t="s">
        <v>7671</v>
      </c>
      <c r="D149" s="560" t="s">
        <v>7672</v>
      </c>
    </row>
    <row r="150" spans="1:4" x14ac:dyDescent="0.25">
      <c r="A150" s="554">
        <v>146</v>
      </c>
      <c r="B150" s="554">
        <v>73715</v>
      </c>
      <c r="C150" s="554" t="s">
        <v>7673</v>
      </c>
      <c r="D150" s="560" t="s">
        <v>7674</v>
      </c>
    </row>
    <row r="151" spans="1:4" x14ac:dyDescent="0.25">
      <c r="A151" s="554">
        <v>147</v>
      </c>
      <c r="B151" s="554">
        <v>73622</v>
      </c>
      <c r="C151" s="554" t="s">
        <v>7675</v>
      </c>
      <c r="D151" s="560" t="s">
        <v>7676</v>
      </c>
    </row>
    <row r="152" spans="1:4" x14ac:dyDescent="0.25">
      <c r="A152" s="554">
        <v>148</v>
      </c>
      <c r="B152" s="554">
        <v>73559</v>
      </c>
      <c r="C152" s="554" t="s">
        <v>7677</v>
      </c>
      <c r="D152" s="560" t="s">
        <v>7678</v>
      </c>
    </row>
    <row r="153" spans="1:4" x14ac:dyDescent="0.25">
      <c r="A153" s="554">
        <v>149</v>
      </c>
      <c r="B153" s="554">
        <v>73591</v>
      </c>
      <c r="C153" s="554" t="s">
        <v>7679</v>
      </c>
      <c r="D153" s="560" t="s">
        <v>7680</v>
      </c>
    </row>
    <row r="154" spans="1:4" x14ac:dyDescent="0.25">
      <c r="A154" s="554">
        <v>150</v>
      </c>
      <c r="B154" s="554">
        <v>73628</v>
      </c>
      <c r="C154" s="554" t="s">
        <v>7681</v>
      </c>
      <c r="D154" s="560" t="s">
        <v>7682</v>
      </c>
    </row>
    <row r="155" spans="1:4" x14ac:dyDescent="0.25">
      <c r="A155" s="554">
        <v>151</v>
      </c>
      <c r="B155" s="554">
        <v>73633</v>
      </c>
      <c r="C155" s="554" t="s">
        <v>7683</v>
      </c>
      <c r="D155" s="560" t="s">
        <v>7684</v>
      </c>
    </row>
    <row r="156" spans="1:4" x14ac:dyDescent="0.25">
      <c r="A156" s="554">
        <v>152</v>
      </c>
      <c r="B156" s="554">
        <v>73646</v>
      </c>
      <c r="C156" s="554" t="s">
        <v>7685</v>
      </c>
      <c r="D156" s="560" t="s">
        <v>7686</v>
      </c>
    </row>
    <row r="157" spans="1:4" x14ac:dyDescent="0.25">
      <c r="A157" s="554">
        <v>153</v>
      </c>
      <c r="B157" s="554">
        <v>73661</v>
      </c>
      <c r="C157" s="554" t="s">
        <v>7687</v>
      </c>
      <c r="D157" s="560" t="s">
        <v>7688</v>
      </c>
    </row>
    <row r="158" spans="1:4" x14ac:dyDescent="0.25">
      <c r="A158" s="554">
        <v>154</v>
      </c>
      <c r="B158" s="554">
        <v>73599</v>
      </c>
      <c r="C158" s="554" t="s">
        <v>7689</v>
      </c>
      <c r="D158" s="560" t="s">
        <v>7690</v>
      </c>
    </row>
    <row r="159" spans="1:4" x14ac:dyDescent="0.25">
      <c r="A159" s="554">
        <v>155</v>
      </c>
      <c r="B159" s="554">
        <v>73704</v>
      </c>
      <c r="C159" s="554" t="s">
        <v>7691</v>
      </c>
      <c r="D159" s="560" t="s">
        <v>7692</v>
      </c>
    </row>
    <row r="160" spans="1:4" x14ac:dyDescent="0.25">
      <c r="A160" s="554">
        <v>156</v>
      </c>
      <c r="B160" s="554">
        <v>73664</v>
      </c>
      <c r="C160" s="554" t="s">
        <v>7693</v>
      </c>
      <c r="D160" s="560" t="s">
        <v>7694</v>
      </c>
    </row>
    <row r="161" spans="1:4" x14ac:dyDescent="0.25">
      <c r="A161" s="554">
        <v>157</v>
      </c>
      <c r="B161" s="554">
        <v>73676</v>
      </c>
      <c r="C161" s="554" t="s">
        <v>7695</v>
      </c>
      <c r="D161" s="560" t="s">
        <v>7696</v>
      </c>
    </row>
    <row r="162" spans="1:4" x14ac:dyDescent="0.25">
      <c r="A162" s="554">
        <v>158</v>
      </c>
      <c r="B162" s="554">
        <v>73749</v>
      </c>
      <c r="C162" s="554" t="s">
        <v>7697</v>
      </c>
      <c r="D162" s="560" t="s">
        <v>7698</v>
      </c>
    </row>
    <row r="163" spans="1:4" x14ac:dyDescent="0.25">
      <c r="A163" s="554">
        <v>159</v>
      </c>
      <c r="B163" s="554">
        <v>60279</v>
      </c>
      <c r="C163" s="554" t="s">
        <v>7699</v>
      </c>
      <c r="D163" s="560" t="s">
        <v>559</v>
      </c>
    </row>
  </sheetData>
  <mergeCells count="1">
    <mergeCell ref="A3:D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0"/>
  <sheetViews>
    <sheetView workbookViewId="0">
      <selection activeCell="D10" sqref="D10"/>
    </sheetView>
  </sheetViews>
  <sheetFormatPr defaultRowHeight="15" x14ac:dyDescent="0.25"/>
  <cols>
    <col min="2" max="2" width="15.85546875" customWidth="1"/>
    <col min="3" max="3" width="20.5703125" customWidth="1"/>
    <col min="4" max="4" width="35.85546875" customWidth="1"/>
  </cols>
  <sheetData>
    <row r="3" spans="1:4" ht="26.25" x14ac:dyDescent="0.4">
      <c r="A3" s="682" t="s">
        <v>67</v>
      </c>
      <c r="B3" s="682"/>
      <c r="C3" s="682"/>
      <c r="D3" s="682"/>
    </row>
    <row r="4" spans="1:4" x14ac:dyDescent="0.25">
      <c r="A4" s="555" t="s">
        <v>7058</v>
      </c>
      <c r="B4" s="555" t="s">
        <v>7059</v>
      </c>
      <c r="C4" s="555" t="s">
        <v>7060</v>
      </c>
      <c r="D4" s="555" t="s">
        <v>7061</v>
      </c>
    </row>
    <row r="5" spans="1:4" x14ac:dyDescent="0.25">
      <c r="A5" s="554">
        <v>1</v>
      </c>
      <c r="B5" s="554">
        <v>54901</v>
      </c>
      <c r="C5" s="554" t="s">
        <v>7700</v>
      </c>
      <c r="D5" s="560" t="s">
        <v>7302</v>
      </c>
    </row>
    <row r="6" spans="1:4" x14ac:dyDescent="0.25">
      <c r="A6" s="554">
        <v>2</v>
      </c>
      <c r="B6" s="554">
        <v>57951</v>
      </c>
      <c r="C6" s="554" t="s">
        <v>7701</v>
      </c>
      <c r="D6" s="560" t="s">
        <v>7702</v>
      </c>
    </row>
    <row r="7" spans="1:4" x14ac:dyDescent="0.25">
      <c r="A7" s="554">
        <v>3</v>
      </c>
      <c r="B7" s="554">
        <v>54923</v>
      </c>
      <c r="C7" s="554" t="s">
        <v>7703</v>
      </c>
      <c r="D7" s="560" t="s">
        <v>7704</v>
      </c>
    </row>
    <row r="8" spans="1:4" x14ac:dyDescent="0.25">
      <c r="A8" s="554">
        <v>4</v>
      </c>
      <c r="B8" s="554">
        <v>54889</v>
      </c>
      <c r="C8" s="554" t="s">
        <v>7705</v>
      </c>
      <c r="D8" s="560" t="s">
        <v>7706</v>
      </c>
    </row>
    <row r="9" spans="1:4" x14ac:dyDescent="0.25">
      <c r="A9" s="554">
        <v>5</v>
      </c>
      <c r="B9" s="554">
        <v>82596</v>
      </c>
      <c r="C9" s="554" t="s">
        <v>7707</v>
      </c>
      <c r="D9" s="560" t="s">
        <v>7708</v>
      </c>
    </row>
    <row r="10" spans="1:4" x14ac:dyDescent="0.25">
      <c r="A10" s="554">
        <v>6</v>
      </c>
      <c r="B10" s="554">
        <v>57899</v>
      </c>
      <c r="C10" s="554" t="s">
        <v>7709</v>
      </c>
      <c r="D10" s="560" t="s">
        <v>7710</v>
      </c>
    </row>
    <row r="11" spans="1:4" x14ac:dyDescent="0.25">
      <c r="A11" s="554">
        <v>7</v>
      </c>
      <c r="B11" s="554">
        <v>53661</v>
      </c>
      <c r="C11" s="554" t="s">
        <v>7711</v>
      </c>
      <c r="D11" s="560" t="s">
        <v>7712</v>
      </c>
    </row>
    <row r="12" spans="1:4" x14ac:dyDescent="0.25">
      <c r="A12" s="554">
        <v>8</v>
      </c>
      <c r="B12" s="554">
        <v>53608</v>
      </c>
      <c r="C12" s="554" t="s">
        <v>7713</v>
      </c>
      <c r="D12" s="560" t="s">
        <v>6539</v>
      </c>
    </row>
    <row r="13" spans="1:4" x14ac:dyDescent="0.25">
      <c r="A13" s="554">
        <v>9</v>
      </c>
      <c r="B13" s="554">
        <v>82594</v>
      </c>
      <c r="C13" s="554" t="s">
        <v>7714</v>
      </c>
      <c r="D13" s="560" t="s">
        <v>7715</v>
      </c>
    </row>
    <row r="14" spans="1:4" x14ac:dyDescent="0.25">
      <c r="A14" s="554">
        <v>10</v>
      </c>
      <c r="B14" s="554">
        <v>57864</v>
      </c>
      <c r="C14" s="554" t="s">
        <v>7716</v>
      </c>
      <c r="D14" s="560" t="s">
        <v>7717</v>
      </c>
    </row>
    <row r="15" spans="1:4" x14ac:dyDescent="0.25">
      <c r="A15" s="554">
        <v>11</v>
      </c>
      <c r="B15" s="554">
        <v>57994</v>
      </c>
      <c r="C15" s="554" t="s">
        <v>7718</v>
      </c>
      <c r="D15" s="560" t="s">
        <v>7719</v>
      </c>
    </row>
    <row r="16" spans="1:4" x14ac:dyDescent="0.25">
      <c r="A16" s="554">
        <v>12</v>
      </c>
      <c r="B16" s="554">
        <v>57958</v>
      </c>
      <c r="C16" s="554" t="s">
        <v>7720</v>
      </c>
      <c r="D16" s="560" t="s">
        <v>7721</v>
      </c>
    </row>
    <row r="17" spans="1:4" x14ac:dyDescent="0.25">
      <c r="A17" s="554">
        <v>13</v>
      </c>
      <c r="B17" s="554">
        <v>54918</v>
      </c>
      <c r="C17" s="554" t="s">
        <v>7722</v>
      </c>
      <c r="D17" s="560" t="s">
        <v>7723</v>
      </c>
    </row>
    <row r="18" spans="1:4" x14ac:dyDescent="0.25">
      <c r="A18" s="554">
        <v>14</v>
      </c>
      <c r="B18" s="554">
        <v>57866</v>
      </c>
      <c r="C18" s="554" t="s">
        <v>7724</v>
      </c>
      <c r="D18" s="560" t="s">
        <v>7725</v>
      </c>
    </row>
    <row r="19" spans="1:4" x14ac:dyDescent="0.25">
      <c r="A19" s="554">
        <v>15</v>
      </c>
      <c r="B19" s="554">
        <v>53605</v>
      </c>
      <c r="C19" s="554" t="s">
        <v>7726</v>
      </c>
      <c r="D19" s="560" t="s">
        <v>7727</v>
      </c>
    </row>
    <row r="20" spans="1:4" x14ac:dyDescent="0.25">
      <c r="A20" s="554">
        <v>16</v>
      </c>
      <c r="B20" s="554">
        <v>82597</v>
      </c>
      <c r="C20" s="554" t="s">
        <v>7728</v>
      </c>
      <c r="D20" s="560" t="s">
        <v>7729</v>
      </c>
    </row>
  </sheetData>
  <mergeCells count="1">
    <mergeCell ref="A3:D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6"/>
  <sheetViews>
    <sheetView topLeftCell="A5" workbookViewId="0">
      <selection activeCell="D13" sqref="D13"/>
    </sheetView>
  </sheetViews>
  <sheetFormatPr defaultRowHeight="15" x14ac:dyDescent="0.25"/>
  <cols>
    <col min="2" max="3" width="20" customWidth="1"/>
    <col min="4" max="4" width="33.140625" customWidth="1"/>
  </cols>
  <sheetData>
    <row r="3" spans="1:4" ht="26.25" x14ac:dyDescent="0.4">
      <c r="A3" s="682" t="s">
        <v>68</v>
      </c>
      <c r="B3" s="682"/>
      <c r="C3" s="682"/>
      <c r="D3" s="682"/>
    </row>
    <row r="4" spans="1:4" x14ac:dyDescent="0.25">
      <c r="A4" s="555" t="s">
        <v>7058</v>
      </c>
      <c r="B4" s="555" t="s">
        <v>7059</v>
      </c>
      <c r="C4" s="555" t="s">
        <v>7060</v>
      </c>
      <c r="D4" s="555" t="s">
        <v>7061</v>
      </c>
    </row>
    <row r="5" spans="1:4" x14ac:dyDescent="0.25">
      <c r="A5" s="554">
        <v>1</v>
      </c>
      <c r="B5" s="554">
        <v>57934</v>
      </c>
      <c r="C5" s="554" t="s">
        <v>7730</v>
      </c>
      <c r="D5" s="560" t="s">
        <v>7731</v>
      </c>
    </row>
    <row r="6" spans="1:4" x14ac:dyDescent="0.25">
      <c r="A6" s="554">
        <v>2</v>
      </c>
      <c r="B6" s="554">
        <v>57956</v>
      </c>
      <c r="C6" s="554" t="s">
        <v>7732</v>
      </c>
      <c r="D6" s="560" t="s">
        <v>7733</v>
      </c>
    </row>
    <row r="7" spans="1:4" x14ac:dyDescent="0.25">
      <c r="A7" s="554">
        <v>3</v>
      </c>
      <c r="B7" s="554">
        <v>61197</v>
      </c>
      <c r="C7" s="554" t="s">
        <v>7734</v>
      </c>
      <c r="D7" s="560" t="s">
        <v>7735</v>
      </c>
    </row>
    <row r="8" spans="1:4" x14ac:dyDescent="0.25">
      <c r="A8" s="554">
        <v>4</v>
      </c>
      <c r="B8" s="556">
        <v>57966</v>
      </c>
      <c r="C8" s="556" t="s">
        <v>7736</v>
      </c>
      <c r="D8" s="561" t="s">
        <v>7737</v>
      </c>
    </row>
    <row r="9" spans="1:4" x14ac:dyDescent="0.25">
      <c r="A9" s="554">
        <v>5</v>
      </c>
      <c r="B9" s="556">
        <v>57878</v>
      </c>
      <c r="C9" s="556" t="s">
        <v>7738</v>
      </c>
      <c r="D9" s="561" t="s">
        <v>7739</v>
      </c>
    </row>
    <row r="10" spans="1:4" x14ac:dyDescent="0.25">
      <c r="A10" s="554">
        <v>6</v>
      </c>
      <c r="B10" s="556">
        <v>57893</v>
      </c>
      <c r="C10" s="556" t="s">
        <v>7740</v>
      </c>
      <c r="D10" s="561" t="s">
        <v>7741</v>
      </c>
    </row>
    <row r="11" spans="1:4" x14ac:dyDescent="0.25">
      <c r="A11" s="554">
        <v>7</v>
      </c>
      <c r="B11" s="556">
        <v>83626</v>
      </c>
      <c r="C11" s="556" t="s">
        <v>7742</v>
      </c>
      <c r="D11" s="561" t="s">
        <v>7743</v>
      </c>
    </row>
    <row r="12" spans="1:4" x14ac:dyDescent="0.25">
      <c r="A12" s="554">
        <v>8</v>
      </c>
      <c r="B12" s="557">
        <v>53578</v>
      </c>
      <c r="C12" s="557" t="s">
        <v>7744</v>
      </c>
      <c r="D12" s="562" t="s">
        <v>7745</v>
      </c>
    </row>
    <row r="13" spans="1:4" x14ac:dyDescent="0.25">
      <c r="A13" s="554">
        <v>9</v>
      </c>
      <c r="B13" s="557">
        <v>57903</v>
      </c>
      <c r="C13" s="557" t="s">
        <v>7746</v>
      </c>
      <c r="D13" s="562" t="s">
        <v>7747</v>
      </c>
    </row>
    <row r="14" spans="1:4" x14ac:dyDescent="0.25">
      <c r="A14" s="554">
        <v>10</v>
      </c>
      <c r="B14" s="557">
        <v>61106</v>
      </c>
      <c r="C14" s="557" t="s">
        <v>7748</v>
      </c>
      <c r="D14" s="562" t="s">
        <v>7749</v>
      </c>
    </row>
    <row r="15" spans="1:4" x14ac:dyDescent="0.25">
      <c r="A15" s="554">
        <v>11</v>
      </c>
      <c r="B15" s="557">
        <v>61134</v>
      </c>
      <c r="C15" s="557" t="s">
        <v>7750</v>
      </c>
      <c r="D15" s="562" t="s">
        <v>7751</v>
      </c>
    </row>
    <row r="16" spans="1:4" x14ac:dyDescent="0.25">
      <c r="A16" s="554">
        <v>12</v>
      </c>
      <c r="B16" s="557">
        <v>54904</v>
      </c>
      <c r="C16" s="557" t="s">
        <v>7752</v>
      </c>
      <c r="D16" s="562" t="s">
        <v>7753</v>
      </c>
    </row>
    <row r="17" spans="1:4" x14ac:dyDescent="0.25">
      <c r="A17" s="554">
        <v>13</v>
      </c>
      <c r="B17" s="557">
        <v>57877</v>
      </c>
      <c r="C17" s="557" t="s">
        <v>7754</v>
      </c>
      <c r="D17" s="562" t="s">
        <v>7755</v>
      </c>
    </row>
    <row r="18" spans="1:4" x14ac:dyDescent="0.25">
      <c r="A18" s="554">
        <v>14</v>
      </c>
      <c r="B18" s="557">
        <v>54911</v>
      </c>
      <c r="C18" s="557" t="s">
        <v>7756</v>
      </c>
      <c r="D18" s="562" t="s">
        <v>7757</v>
      </c>
    </row>
    <row r="19" spans="1:4" x14ac:dyDescent="0.25">
      <c r="A19" s="554">
        <v>15</v>
      </c>
      <c r="B19" s="554">
        <v>57919</v>
      </c>
      <c r="C19" s="554" t="s">
        <v>7758</v>
      </c>
      <c r="D19" s="560" t="s">
        <v>7759</v>
      </c>
    </row>
    <row r="20" spans="1:4" x14ac:dyDescent="0.25">
      <c r="A20" s="554">
        <v>16</v>
      </c>
      <c r="B20" s="554">
        <v>61170</v>
      </c>
      <c r="C20" s="554" t="s">
        <v>7760</v>
      </c>
      <c r="D20" s="560" t="s">
        <v>7761</v>
      </c>
    </row>
    <row r="21" spans="1:4" x14ac:dyDescent="0.25">
      <c r="A21" s="554">
        <v>17</v>
      </c>
      <c r="B21" s="554">
        <v>54913</v>
      </c>
      <c r="C21" s="554" t="s">
        <v>7762</v>
      </c>
      <c r="D21" s="560" t="s">
        <v>7763</v>
      </c>
    </row>
    <row r="22" spans="1:4" x14ac:dyDescent="0.25">
      <c r="A22" s="554">
        <v>18</v>
      </c>
      <c r="B22" s="554">
        <v>57937</v>
      </c>
      <c r="C22" s="554" t="s">
        <v>7764</v>
      </c>
      <c r="D22" s="560" t="s">
        <v>7765</v>
      </c>
    </row>
    <row r="23" spans="1:4" x14ac:dyDescent="0.25">
      <c r="A23" s="554">
        <v>19</v>
      </c>
      <c r="B23" s="554">
        <v>54849</v>
      </c>
      <c r="C23" s="554" t="s">
        <v>7766</v>
      </c>
      <c r="D23" s="560" t="s">
        <v>7767</v>
      </c>
    </row>
    <row r="24" spans="1:4" x14ac:dyDescent="0.25">
      <c r="A24" s="554">
        <v>20</v>
      </c>
      <c r="B24" s="554">
        <v>86529</v>
      </c>
      <c r="C24" s="554" t="s">
        <v>7768</v>
      </c>
      <c r="D24" s="560" t="s">
        <v>7769</v>
      </c>
    </row>
    <row r="25" spans="1:4" x14ac:dyDescent="0.25">
      <c r="A25" s="554">
        <v>21</v>
      </c>
      <c r="B25" s="554">
        <v>57924</v>
      </c>
      <c r="C25" s="554" t="s">
        <v>7770</v>
      </c>
      <c r="D25" s="560" t="s">
        <v>7771</v>
      </c>
    </row>
    <row r="26" spans="1:4" x14ac:dyDescent="0.25">
      <c r="A26" s="554">
        <v>22</v>
      </c>
      <c r="B26" s="554">
        <v>57873</v>
      </c>
      <c r="C26" s="554" t="s">
        <v>7772</v>
      </c>
      <c r="D26" s="560" t="s">
        <v>7773</v>
      </c>
    </row>
  </sheetData>
  <mergeCells count="1">
    <mergeCell ref="A3:D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workbookViewId="0">
      <selection activeCell="D13" sqref="D13"/>
    </sheetView>
  </sheetViews>
  <sheetFormatPr defaultRowHeight="15" x14ac:dyDescent="0.25"/>
  <cols>
    <col min="2" max="2" width="14.7109375" customWidth="1"/>
    <col min="3" max="3" width="25.42578125" customWidth="1"/>
    <col min="4" max="4" width="41.7109375" customWidth="1"/>
  </cols>
  <sheetData>
    <row r="3" spans="1:4" ht="26.25" x14ac:dyDescent="0.4">
      <c r="A3" s="682" t="s">
        <v>69</v>
      </c>
      <c r="B3" s="682"/>
      <c r="C3" s="682"/>
      <c r="D3" s="682"/>
    </row>
    <row r="4" spans="1:4" x14ac:dyDescent="0.25">
      <c r="A4" s="552" t="s">
        <v>7058</v>
      </c>
      <c r="B4" s="552" t="s">
        <v>7059</v>
      </c>
      <c r="C4" s="552" t="s">
        <v>7060</v>
      </c>
      <c r="D4" s="552" t="s">
        <v>7061</v>
      </c>
    </row>
    <row r="5" spans="1:4" x14ac:dyDescent="0.25">
      <c r="A5" s="554">
        <v>1</v>
      </c>
      <c r="B5" s="554">
        <v>53580</v>
      </c>
      <c r="C5" s="554" t="s">
        <v>7774</v>
      </c>
      <c r="D5" s="560" t="s">
        <v>7775</v>
      </c>
    </row>
    <row r="6" spans="1:4" x14ac:dyDescent="0.25">
      <c r="A6" s="554">
        <v>2</v>
      </c>
      <c r="B6" s="554">
        <v>54898</v>
      </c>
      <c r="C6" s="554" t="s">
        <v>7776</v>
      </c>
      <c r="D6" s="560" t="s">
        <v>7777</v>
      </c>
    </row>
    <row r="7" spans="1:4" x14ac:dyDescent="0.25">
      <c r="A7" s="554">
        <v>3</v>
      </c>
      <c r="B7" s="554">
        <v>54884</v>
      </c>
      <c r="C7" s="554" t="s">
        <v>7778</v>
      </c>
      <c r="D7" s="560" t="s">
        <v>7779</v>
      </c>
    </row>
    <row r="8" spans="1:4" x14ac:dyDescent="0.25">
      <c r="A8" s="554">
        <v>4</v>
      </c>
      <c r="B8" s="554">
        <v>82603</v>
      </c>
      <c r="C8" s="554" t="s">
        <v>7780</v>
      </c>
      <c r="D8" s="560" t="s">
        <v>968</v>
      </c>
    </row>
    <row r="9" spans="1:4" x14ac:dyDescent="0.25">
      <c r="A9" s="554">
        <v>5</v>
      </c>
      <c r="B9" s="554">
        <v>57910</v>
      </c>
      <c r="C9" s="554" t="s">
        <v>7781</v>
      </c>
      <c r="D9" s="560" t="s">
        <v>7782</v>
      </c>
    </row>
    <row r="10" spans="1:4" x14ac:dyDescent="0.25">
      <c r="A10" s="554">
        <v>6</v>
      </c>
      <c r="B10" s="554">
        <v>49086</v>
      </c>
      <c r="C10" s="554" t="s">
        <v>7783</v>
      </c>
      <c r="D10" s="560" t="s">
        <v>7784</v>
      </c>
    </row>
    <row r="11" spans="1:4" x14ac:dyDescent="0.25">
      <c r="A11" s="554">
        <v>7</v>
      </c>
      <c r="B11" s="554">
        <v>82598</v>
      </c>
      <c r="C11" s="554" t="s">
        <v>7785</v>
      </c>
      <c r="D11" s="560" t="s">
        <v>7786</v>
      </c>
    </row>
    <row r="12" spans="1:4" x14ac:dyDescent="0.25">
      <c r="A12" s="554">
        <v>8</v>
      </c>
      <c r="B12" s="554">
        <v>54880</v>
      </c>
      <c r="C12" s="554" t="s">
        <v>7787</v>
      </c>
      <c r="D12" s="560" t="s">
        <v>7788</v>
      </c>
    </row>
    <row r="13" spans="1:4" x14ac:dyDescent="0.25">
      <c r="A13" s="554">
        <v>9</v>
      </c>
      <c r="B13" s="554">
        <v>82599</v>
      </c>
      <c r="C13" s="554" t="s">
        <v>7789</v>
      </c>
      <c r="D13" s="560" t="s">
        <v>7790</v>
      </c>
    </row>
    <row r="14" spans="1:4" x14ac:dyDescent="0.25">
      <c r="A14" s="554">
        <v>10</v>
      </c>
      <c r="B14" s="554">
        <v>82600</v>
      </c>
      <c r="C14" s="554" t="s">
        <v>7791</v>
      </c>
      <c r="D14" s="560" t="s">
        <v>7792</v>
      </c>
    </row>
    <row r="15" spans="1:4" x14ac:dyDescent="0.25">
      <c r="A15" s="554">
        <v>11</v>
      </c>
      <c r="B15" s="554">
        <v>49026</v>
      </c>
      <c r="C15" s="554" t="s">
        <v>7793</v>
      </c>
      <c r="D15" s="560" t="s">
        <v>7794</v>
      </c>
    </row>
    <row r="16" spans="1:4" x14ac:dyDescent="0.25">
      <c r="A16" s="554">
        <v>12</v>
      </c>
      <c r="B16" s="554">
        <v>41954</v>
      </c>
      <c r="C16" s="554" t="s">
        <v>7795</v>
      </c>
      <c r="D16" s="560" t="s">
        <v>7796</v>
      </c>
    </row>
    <row r="17" spans="1:4" x14ac:dyDescent="0.25">
      <c r="A17" s="554">
        <v>13</v>
      </c>
      <c r="B17" s="554">
        <v>53596</v>
      </c>
      <c r="C17" s="554" t="s">
        <v>7797</v>
      </c>
      <c r="D17" s="560" t="s">
        <v>7798</v>
      </c>
    </row>
    <row r="18" spans="1:4" x14ac:dyDescent="0.25">
      <c r="A18" s="554">
        <v>14</v>
      </c>
      <c r="B18" s="554">
        <v>54892</v>
      </c>
      <c r="C18" s="554" t="s">
        <v>7799</v>
      </c>
      <c r="D18" s="560" t="s">
        <v>7800</v>
      </c>
    </row>
    <row r="19" spans="1:4" x14ac:dyDescent="0.25">
      <c r="A19" s="554">
        <v>15</v>
      </c>
      <c r="B19" s="554">
        <v>53645</v>
      </c>
      <c r="C19" s="554" t="s">
        <v>7801</v>
      </c>
      <c r="D19" s="560" t="s">
        <v>7802</v>
      </c>
    </row>
    <row r="20" spans="1:4" x14ac:dyDescent="0.25">
      <c r="A20" s="554">
        <v>16</v>
      </c>
      <c r="B20" s="554">
        <v>54818</v>
      </c>
      <c r="C20" s="554" t="s">
        <v>7803</v>
      </c>
      <c r="D20" s="560" t="s">
        <v>7804</v>
      </c>
    </row>
    <row r="21" spans="1:4" x14ac:dyDescent="0.25">
      <c r="A21" s="554">
        <v>17</v>
      </c>
      <c r="B21" s="554">
        <v>40436</v>
      </c>
      <c r="C21" s="554" t="s">
        <v>7805</v>
      </c>
      <c r="D21" s="560" t="s">
        <v>7806</v>
      </c>
    </row>
    <row r="22" spans="1:4" x14ac:dyDescent="0.25">
      <c r="A22" s="554">
        <v>18</v>
      </c>
      <c r="B22" s="554">
        <v>82601</v>
      </c>
      <c r="C22" s="554" t="s">
        <v>7807</v>
      </c>
      <c r="D22" s="560" t="s">
        <v>6884</v>
      </c>
    </row>
  </sheetData>
  <mergeCells count="1">
    <mergeCell ref="A3:D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topLeftCell="A4" workbookViewId="0">
      <selection activeCell="D19" sqref="D19"/>
    </sheetView>
  </sheetViews>
  <sheetFormatPr defaultRowHeight="15" x14ac:dyDescent="0.25"/>
  <cols>
    <col min="2" max="2" width="19.85546875" customWidth="1"/>
    <col min="3" max="3" width="20.85546875" customWidth="1"/>
    <col min="4" max="4" width="40.85546875" customWidth="1"/>
  </cols>
  <sheetData>
    <row r="3" spans="1:4" ht="26.25" x14ac:dyDescent="0.4">
      <c r="A3" s="682" t="s">
        <v>70</v>
      </c>
      <c r="B3" s="682"/>
      <c r="C3" s="682"/>
      <c r="D3" s="682"/>
    </row>
    <row r="4" spans="1:4" x14ac:dyDescent="0.25">
      <c r="A4" s="552" t="s">
        <v>7058</v>
      </c>
      <c r="B4" s="552" t="s">
        <v>7059</v>
      </c>
      <c r="C4" s="552" t="s">
        <v>7060</v>
      </c>
      <c r="D4" s="552" t="s">
        <v>7061</v>
      </c>
    </row>
    <row r="5" spans="1:4" x14ac:dyDescent="0.25">
      <c r="A5" s="558">
        <v>1</v>
      </c>
      <c r="B5" s="558">
        <v>54841</v>
      </c>
      <c r="C5" s="558" t="s">
        <v>7808</v>
      </c>
      <c r="D5" s="559" t="s">
        <v>7809</v>
      </c>
    </row>
    <row r="6" spans="1:4" x14ac:dyDescent="0.25">
      <c r="A6" s="558">
        <v>2</v>
      </c>
      <c r="B6" s="558">
        <v>54905</v>
      </c>
      <c r="C6" s="558" t="s">
        <v>7810</v>
      </c>
      <c r="D6" s="559" t="s">
        <v>7811</v>
      </c>
    </row>
    <row r="7" spans="1:4" x14ac:dyDescent="0.25">
      <c r="A7" s="558">
        <v>3</v>
      </c>
      <c r="B7" s="558">
        <v>61136</v>
      </c>
      <c r="C7" s="558" t="s">
        <v>7812</v>
      </c>
      <c r="D7" s="559" t="s">
        <v>4416</v>
      </c>
    </row>
    <row r="8" spans="1:4" x14ac:dyDescent="0.25">
      <c r="A8" s="558">
        <v>4</v>
      </c>
      <c r="B8" s="558">
        <v>57865</v>
      </c>
      <c r="C8" s="558" t="s">
        <v>7813</v>
      </c>
      <c r="D8" s="559" t="s">
        <v>7814</v>
      </c>
    </row>
    <row r="9" spans="1:4" x14ac:dyDescent="0.25">
      <c r="A9" s="558">
        <v>5</v>
      </c>
      <c r="B9" s="558">
        <v>61105</v>
      </c>
      <c r="C9" s="558" t="s">
        <v>7815</v>
      </c>
      <c r="D9" s="559" t="s">
        <v>7816</v>
      </c>
    </row>
    <row r="10" spans="1:4" x14ac:dyDescent="0.25">
      <c r="A10" s="558">
        <v>6</v>
      </c>
      <c r="B10" s="558">
        <v>61132</v>
      </c>
      <c r="C10" s="558" t="s">
        <v>7817</v>
      </c>
      <c r="D10" s="559" t="s">
        <v>7818</v>
      </c>
    </row>
    <row r="11" spans="1:4" x14ac:dyDescent="0.25">
      <c r="A11" s="558">
        <v>7</v>
      </c>
      <c r="B11" s="558">
        <v>61141</v>
      </c>
      <c r="C11" s="558" t="s">
        <v>7819</v>
      </c>
      <c r="D11" s="559" t="s">
        <v>7820</v>
      </c>
    </row>
    <row r="12" spans="1:4" x14ac:dyDescent="0.25">
      <c r="A12" s="558">
        <v>8</v>
      </c>
      <c r="B12" s="558">
        <v>61223</v>
      </c>
      <c r="C12" s="558" t="s">
        <v>7821</v>
      </c>
      <c r="D12" s="559" t="s">
        <v>7822</v>
      </c>
    </row>
    <row r="13" spans="1:4" x14ac:dyDescent="0.25">
      <c r="A13" s="558">
        <v>9</v>
      </c>
      <c r="B13" s="558">
        <v>61107</v>
      </c>
      <c r="C13" s="558" t="s">
        <v>7823</v>
      </c>
      <c r="D13" s="559" t="s">
        <v>7824</v>
      </c>
    </row>
    <row r="14" spans="1:4" x14ac:dyDescent="0.25">
      <c r="A14" s="558">
        <v>10</v>
      </c>
      <c r="B14" s="558">
        <v>49139</v>
      </c>
      <c r="C14" s="558" t="s">
        <v>7825</v>
      </c>
      <c r="D14" s="559" t="s">
        <v>7826</v>
      </c>
    </row>
    <row r="15" spans="1:4" x14ac:dyDescent="0.25">
      <c r="A15" s="558">
        <v>11</v>
      </c>
      <c r="B15" s="558">
        <v>57905</v>
      </c>
      <c r="C15" s="558" t="s">
        <v>7827</v>
      </c>
      <c r="D15" s="559" t="s">
        <v>2967</v>
      </c>
    </row>
    <row r="16" spans="1:4" x14ac:dyDescent="0.25">
      <c r="A16" s="558">
        <v>12</v>
      </c>
      <c r="B16" s="558">
        <v>57870</v>
      </c>
      <c r="C16" s="558" t="s">
        <v>7828</v>
      </c>
      <c r="D16" s="559" t="s">
        <v>7829</v>
      </c>
    </row>
    <row r="17" spans="1:4" x14ac:dyDescent="0.25">
      <c r="A17" s="558">
        <v>13</v>
      </c>
      <c r="B17" s="558">
        <v>57896</v>
      </c>
      <c r="C17" s="558" t="s">
        <v>7830</v>
      </c>
      <c r="D17" s="559" t="s">
        <v>7831</v>
      </c>
    </row>
    <row r="18" spans="1:4" x14ac:dyDescent="0.25">
      <c r="A18" s="558">
        <v>14</v>
      </c>
      <c r="B18" s="558">
        <v>61217</v>
      </c>
      <c r="C18" s="558" t="s">
        <v>7832</v>
      </c>
      <c r="D18" s="559" t="s">
        <v>7833</v>
      </c>
    </row>
    <row r="19" spans="1:4" x14ac:dyDescent="0.25">
      <c r="A19" s="558">
        <v>15</v>
      </c>
      <c r="B19" s="558">
        <v>49108</v>
      </c>
      <c r="C19" s="558" t="s">
        <v>7834</v>
      </c>
      <c r="D19" s="559" t="s">
        <v>7835</v>
      </c>
    </row>
    <row r="20" spans="1:4" x14ac:dyDescent="0.25">
      <c r="A20" s="558">
        <v>16</v>
      </c>
      <c r="B20" s="558">
        <v>57911</v>
      </c>
      <c r="C20" s="558" t="s">
        <v>7836</v>
      </c>
      <c r="D20" s="559" t="s">
        <v>7837</v>
      </c>
    </row>
    <row r="21" spans="1:4" x14ac:dyDescent="0.25">
      <c r="A21" s="558">
        <v>17</v>
      </c>
      <c r="B21" s="558">
        <v>57952</v>
      </c>
      <c r="C21" s="558" t="s">
        <v>7838</v>
      </c>
      <c r="D21" s="559" t="s">
        <v>7839</v>
      </c>
    </row>
    <row r="22" spans="1:4" x14ac:dyDescent="0.25">
      <c r="A22" s="558">
        <v>18</v>
      </c>
      <c r="B22" s="558">
        <v>54832</v>
      </c>
      <c r="C22" s="558" t="s">
        <v>7840</v>
      </c>
      <c r="D22" s="559" t="s">
        <v>7841</v>
      </c>
    </row>
    <row r="23" spans="1:4" x14ac:dyDescent="0.25">
      <c r="A23" s="558">
        <v>19</v>
      </c>
      <c r="B23" s="558">
        <v>61116</v>
      </c>
      <c r="C23" s="558" t="s">
        <v>7842</v>
      </c>
      <c r="D23" s="559" t="s">
        <v>7843</v>
      </c>
    </row>
    <row r="24" spans="1:4" x14ac:dyDescent="0.25">
      <c r="A24" s="558">
        <v>20</v>
      </c>
      <c r="B24" s="558">
        <v>54840</v>
      </c>
      <c r="C24" s="558" t="s">
        <v>7844</v>
      </c>
      <c r="D24" s="559" t="s">
        <v>7845</v>
      </c>
    </row>
  </sheetData>
  <mergeCells count="1">
    <mergeCell ref="A3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D8" sqref="D8"/>
    </sheetView>
  </sheetViews>
  <sheetFormatPr defaultRowHeight="15" x14ac:dyDescent="0.25"/>
  <cols>
    <col min="1" max="1" width="5.5703125" customWidth="1"/>
    <col min="2" max="2" width="10.85546875" customWidth="1"/>
    <col min="3" max="3" width="27.140625" customWidth="1"/>
    <col min="4" max="4" width="14.85546875" customWidth="1"/>
    <col min="5" max="5" width="15" customWidth="1"/>
    <col min="6" max="6" width="16.85546875" customWidth="1"/>
  </cols>
  <sheetData>
    <row r="1" spans="1:6" ht="15.75" customHeight="1" x14ac:dyDescent="0.25">
      <c r="A1" s="683" t="s">
        <v>7850</v>
      </c>
      <c r="B1" s="683"/>
      <c r="C1" s="683"/>
      <c r="D1" s="683"/>
      <c r="E1" s="683"/>
      <c r="F1" s="683"/>
    </row>
    <row r="2" spans="1:6" ht="15.75" x14ac:dyDescent="0.25">
      <c r="A2" s="564"/>
    </row>
    <row r="3" spans="1:6" ht="25.5" x14ac:dyDescent="0.25">
      <c r="A3" s="565" t="s">
        <v>7851</v>
      </c>
      <c r="B3" s="565" t="s">
        <v>7852</v>
      </c>
      <c r="C3" s="565" t="s">
        <v>7853</v>
      </c>
      <c r="D3" s="565" t="s">
        <v>7854</v>
      </c>
      <c r="E3" s="565" t="s">
        <v>7855</v>
      </c>
      <c r="F3" s="565" t="s">
        <v>7856</v>
      </c>
    </row>
    <row r="4" spans="1:6" x14ac:dyDescent="0.25">
      <c r="A4" s="684" t="s">
        <v>7857</v>
      </c>
      <c r="B4" s="684"/>
      <c r="C4" s="684"/>
      <c r="D4" s="684"/>
      <c r="E4" s="684"/>
      <c r="F4" s="684"/>
    </row>
    <row r="5" spans="1:6" x14ac:dyDescent="0.25">
      <c r="A5" s="566">
        <v>1</v>
      </c>
      <c r="B5" s="567">
        <v>11605</v>
      </c>
      <c r="C5" s="568" t="s">
        <v>7858</v>
      </c>
      <c r="D5" s="566">
        <v>65883</v>
      </c>
      <c r="E5" s="566" t="s">
        <v>7859</v>
      </c>
      <c r="F5" s="566"/>
    </row>
    <row r="6" spans="1:6" x14ac:dyDescent="0.25">
      <c r="A6" s="566">
        <v>2</v>
      </c>
      <c r="B6" s="567">
        <v>11537</v>
      </c>
      <c r="C6" s="569" t="s">
        <v>7860</v>
      </c>
      <c r="D6" s="566">
        <v>65884</v>
      </c>
      <c r="E6" s="566" t="s">
        <v>7861</v>
      </c>
      <c r="F6" s="566"/>
    </row>
    <row r="7" spans="1:6" x14ac:dyDescent="0.25">
      <c r="A7" s="566">
        <v>3</v>
      </c>
      <c r="B7" s="567">
        <v>11601</v>
      </c>
      <c r="C7" s="569" t="s">
        <v>7862</v>
      </c>
      <c r="D7" s="566">
        <v>65885</v>
      </c>
      <c r="E7" s="566" t="s">
        <v>7863</v>
      </c>
      <c r="F7" s="566"/>
    </row>
    <row r="8" spans="1:6" x14ac:dyDescent="0.25">
      <c r="A8" s="566">
        <v>4</v>
      </c>
      <c r="B8" s="567">
        <v>11565</v>
      </c>
      <c r="C8" s="569" t="s">
        <v>7864</v>
      </c>
      <c r="D8" s="566">
        <v>65887</v>
      </c>
      <c r="E8" s="566" t="s">
        <v>7865</v>
      </c>
      <c r="F8" s="566"/>
    </row>
    <row r="9" spans="1:6" x14ac:dyDescent="0.25">
      <c r="A9" s="566">
        <v>5</v>
      </c>
      <c r="B9" s="567">
        <v>11595</v>
      </c>
      <c r="C9" s="569" t="s">
        <v>7866</v>
      </c>
      <c r="D9" s="566">
        <v>65888</v>
      </c>
      <c r="E9" s="566" t="s">
        <v>7867</v>
      </c>
      <c r="F9" s="566"/>
    </row>
    <row r="10" spans="1:6" x14ac:dyDescent="0.25">
      <c r="A10" s="566">
        <v>6</v>
      </c>
      <c r="B10" s="567">
        <v>11533</v>
      </c>
      <c r="C10" s="569" t="s">
        <v>7868</v>
      </c>
      <c r="D10" s="566">
        <v>65891</v>
      </c>
      <c r="E10" s="566" t="s">
        <v>7869</v>
      </c>
      <c r="F10" s="566"/>
    </row>
    <row r="11" spans="1:6" ht="15" customHeight="1" x14ac:dyDescent="0.25">
      <c r="A11" s="566">
        <v>7</v>
      </c>
      <c r="B11" s="567">
        <v>11523</v>
      </c>
      <c r="C11" s="569" t="s">
        <v>7870</v>
      </c>
      <c r="D11" s="566">
        <v>65890</v>
      </c>
      <c r="E11" s="566" t="s">
        <v>7871</v>
      </c>
      <c r="F11" s="566"/>
    </row>
    <row r="12" spans="1:6" ht="15" customHeight="1" x14ac:dyDescent="0.25">
      <c r="A12" s="566">
        <v>8</v>
      </c>
      <c r="B12" s="567">
        <v>11538</v>
      </c>
      <c r="C12" s="569" t="s">
        <v>7872</v>
      </c>
      <c r="D12" s="566">
        <v>65892</v>
      </c>
      <c r="E12" s="566" t="s">
        <v>7873</v>
      </c>
      <c r="F12" s="566"/>
    </row>
    <row r="13" spans="1:6" ht="15" customHeight="1" x14ac:dyDescent="0.25">
      <c r="A13" s="566">
        <v>9</v>
      </c>
      <c r="B13" s="567">
        <v>11592</v>
      </c>
      <c r="C13" s="569" t="s">
        <v>7874</v>
      </c>
      <c r="D13" s="566">
        <v>65894</v>
      </c>
      <c r="E13" s="566" t="s">
        <v>7875</v>
      </c>
      <c r="F13" s="566"/>
    </row>
    <row r="14" spans="1:6" x14ac:dyDescent="0.25">
      <c r="A14" s="684" t="s">
        <v>7876</v>
      </c>
      <c r="B14" s="684"/>
      <c r="C14" s="684"/>
      <c r="D14" s="684"/>
      <c r="E14" s="684"/>
      <c r="F14" s="684"/>
    </row>
    <row r="15" spans="1:6" x14ac:dyDescent="0.25">
      <c r="A15" s="566">
        <v>10</v>
      </c>
      <c r="B15" s="567">
        <v>11902</v>
      </c>
      <c r="C15" s="569" t="s">
        <v>7877</v>
      </c>
      <c r="D15" s="566">
        <v>65889</v>
      </c>
      <c r="E15" s="566" t="s">
        <v>7878</v>
      </c>
      <c r="F15" s="566"/>
    </row>
    <row r="16" spans="1:6" x14ac:dyDescent="0.25">
      <c r="A16" s="566">
        <v>11</v>
      </c>
      <c r="B16" s="567">
        <v>11847</v>
      </c>
      <c r="C16" s="569" t="s">
        <v>7879</v>
      </c>
      <c r="D16" s="566">
        <v>51293</v>
      </c>
      <c r="E16" s="566" t="s">
        <v>7880</v>
      </c>
      <c r="F16" s="566"/>
    </row>
    <row r="17" spans="1:6" x14ac:dyDescent="0.25">
      <c r="A17" s="566">
        <v>12</v>
      </c>
      <c r="B17" s="567">
        <v>11888</v>
      </c>
      <c r="C17" s="569" t="s">
        <v>7881</v>
      </c>
      <c r="D17" s="566">
        <v>68748</v>
      </c>
      <c r="E17" s="566" t="s">
        <v>7882</v>
      </c>
      <c r="F17" s="566"/>
    </row>
    <row r="18" spans="1:6" x14ac:dyDescent="0.25">
      <c r="A18" s="566">
        <v>13</v>
      </c>
      <c r="B18" s="567">
        <v>11867</v>
      </c>
      <c r="C18" s="569" t="s">
        <v>7883</v>
      </c>
      <c r="D18" s="566">
        <v>68744</v>
      </c>
      <c r="E18" s="566" t="s">
        <v>7884</v>
      </c>
      <c r="F18" s="566"/>
    </row>
    <row r="19" spans="1:6" x14ac:dyDescent="0.25">
      <c r="A19" s="566">
        <v>14</v>
      </c>
      <c r="B19" s="567">
        <v>11886</v>
      </c>
      <c r="C19" s="569" t="s">
        <v>7885</v>
      </c>
      <c r="D19" s="566">
        <v>68745</v>
      </c>
      <c r="E19" s="566" t="s">
        <v>7886</v>
      </c>
      <c r="F19" s="566"/>
    </row>
    <row r="20" spans="1:6" x14ac:dyDescent="0.25">
      <c r="A20" s="566">
        <v>15</v>
      </c>
      <c r="B20" s="567">
        <v>11877</v>
      </c>
      <c r="C20" s="569" t="s">
        <v>7887</v>
      </c>
      <c r="D20" s="566">
        <v>68739</v>
      </c>
      <c r="E20" s="566" t="s">
        <v>7888</v>
      </c>
      <c r="F20" s="566"/>
    </row>
    <row r="21" spans="1:6" x14ac:dyDescent="0.25">
      <c r="A21" s="566">
        <v>16</v>
      </c>
      <c r="B21" s="567">
        <v>11855</v>
      </c>
      <c r="C21" s="569" t="s">
        <v>7889</v>
      </c>
      <c r="D21" s="566">
        <v>68741</v>
      </c>
      <c r="E21" s="566" t="s">
        <v>7890</v>
      </c>
      <c r="F21" s="566"/>
    </row>
    <row r="22" spans="1:6" x14ac:dyDescent="0.25">
      <c r="A22" s="566">
        <v>17</v>
      </c>
      <c r="B22" s="567">
        <v>11881</v>
      </c>
      <c r="C22" s="569" t="s">
        <v>7891</v>
      </c>
      <c r="D22" s="566">
        <v>68747</v>
      </c>
      <c r="E22" s="566" t="s">
        <v>7892</v>
      </c>
      <c r="F22" s="566"/>
    </row>
    <row r="23" spans="1:6" x14ac:dyDescent="0.25">
      <c r="A23" s="566">
        <v>18</v>
      </c>
      <c r="B23" s="567">
        <v>11883</v>
      </c>
      <c r="C23" s="569" t="s">
        <v>7893</v>
      </c>
      <c r="D23" s="566">
        <v>68740</v>
      </c>
      <c r="E23" s="566" t="s">
        <v>7894</v>
      </c>
      <c r="F23" s="566"/>
    </row>
    <row r="24" spans="1:6" x14ac:dyDescent="0.25">
      <c r="A24" s="566">
        <v>19</v>
      </c>
      <c r="B24" s="567">
        <v>11832</v>
      </c>
      <c r="C24" s="569" t="s">
        <v>7895</v>
      </c>
      <c r="D24" s="566">
        <v>57501</v>
      </c>
      <c r="E24" s="566" t="s">
        <v>7896</v>
      </c>
      <c r="F24" s="566"/>
    </row>
    <row r="25" spans="1:6" x14ac:dyDescent="0.25">
      <c r="A25" s="566">
        <v>20</v>
      </c>
      <c r="B25" s="567">
        <v>11844</v>
      </c>
      <c r="C25" s="569" t="s">
        <v>7897</v>
      </c>
      <c r="D25" s="566">
        <v>68746</v>
      </c>
      <c r="E25" s="566" t="s">
        <v>7898</v>
      </c>
      <c r="F25" s="566"/>
    </row>
    <row r="26" spans="1:6" x14ac:dyDescent="0.25">
      <c r="A26" s="684" t="s">
        <v>7899</v>
      </c>
      <c r="B26" s="684"/>
      <c r="C26" s="684"/>
      <c r="D26" s="684"/>
      <c r="E26" s="684"/>
      <c r="F26" s="684"/>
    </row>
    <row r="27" spans="1:6" x14ac:dyDescent="0.25">
      <c r="A27" s="566">
        <v>21</v>
      </c>
      <c r="B27" s="567">
        <v>12008</v>
      </c>
      <c r="C27" s="569" t="s">
        <v>7900</v>
      </c>
      <c r="D27" s="566">
        <v>72682</v>
      </c>
      <c r="E27" s="566" t="s">
        <v>7901</v>
      </c>
      <c r="F27" s="566"/>
    </row>
    <row r="28" spans="1:6" x14ac:dyDescent="0.25">
      <c r="A28" s="566">
        <v>22</v>
      </c>
      <c r="B28" s="567">
        <v>12011</v>
      </c>
      <c r="C28" s="569" t="s">
        <v>7902</v>
      </c>
      <c r="D28" s="566">
        <v>72681</v>
      </c>
      <c r="E28" s="566" t="s">
        <v>7903</v>
      </c>
      <c r="F28" s="566"/>
    </row>
    <row r="29" spans="1:6" x14ac:dyDescent="0.25">
      <c r="A29" s="566">
        <v>23</v>
      </c>
      <c r="B29" s="567">
        <v>12010</v>
      </c>
      <c r="C29" s="569" t="s">
        <v>7904</v>
      </c>
      <c r="D29" s="566">
        <v>72679</v>
      </c>
      <c r="E29" s="566" t="s">
        <v>7905</v>
      </c>
      <c r="F29" s="566"/>
    </row>
    <row r="30" spans="1:6" x14ac:dyDescent="0.25">
      <c r="A30" s="566">
        <v>24</v>
      </c>
      <c r="B30" s="567">
        <v>12022</v>
      </c>
      <c r="C30" s="569" t="s">
        <v>7906</v>
      </c>
      <c r="D30" s="566">
        <v>78684</v>
      </c>
      <c r="E30" s="566" t="s">
        <v>7907</v>
      </c>
      <c r="F30" s="566"/>
    </row>
    <row r="31" spans="1:6" x14ac:dyDescent="0.25">
      <c r="A31" s="566">
        <v>25</v>
      </c>
      <c r="B31" s="567">
        <v>12028</v>
      </c>
      <c r="C31" s="569" t="s">
        <v>7908</v>
      </c>
      <c r="D31" s="566">
        <v>72686</v>
      </c>
      <c r="E31" s="566" t="s">
        <v>7909</v>
      </c>
      <c r="F31" s="566"/>
    </row>
    <row r="32" spans="1:6" x14ac:dyDescent="0.25">
      <c r="A32" s="566">
        <v>26</v>
      </c>
      <c r="B32" s="567">
        <v>12085</v>
      </c>
      <c r="C32" s="569" t="s">
        <v>7910</v>
      </c>
      <c r="D32" s="566">
        <v>72680</v>
      </c>
      <c r="E32" s="566" t="s">
        <v>7911</v>
      </c>
      <c r="F32" s="566"/>
    </row>
    <row r="33" spans="1:6" x14ac:dyDescent="0.25">
      <c r="A33" s="566">
        <v>27</v>
      </c>
      <c r="B33" s="567">
        <v>12063</v>
      </c>
      <c r="C33" s="569" t="s">
        <v>7912</v>
      </c>
      <c r="D33" s="566">
        <v>72683</v>
      </c>
      <c r="E33" s="566" t="s">
        <v>7913</v>
      </c>
      <c r="F33" s="566"/>
    </row>
    <row r="34" spans="1:6" x14ac:dyDescent="0.25">
      <c r="A34" s="566">
        <v>28</v>
      </c>
      <c r="B34" s="567">
        <v>12015</v>
      </c>
      <c r="C34" s="569" t="s">
        <v>7914</v>
      </c>
      <c r="D34" s="566">
        <v>72687</v>
      </c>
      <c r="E34" s="566" t="s">
        <v>7915</v>
      </c>
      <c r="F34" s="566"/>
    </row>
    <row r="35" spans="1:6" x14ac:dyDescent="0.25">
      <c r="A35" s="566">
        <v>29</v>
      </c>
      <c r="B35" s="567">
        <v>12086</v>
      </c>
      <c r="C35" s="569" t="s">
        <v>7916</v>
      </c>
      <c r="D35" s="566">
        <v>72685</v>
      </c>
      <c r="E35" s="566" t="s">
        <v>7917</v>
      </c>
      <c r="F35" s="566"/>
    </row>
    <row r="36" spans="1:6" ht="15.75" x14ac:dyDescent="0.25">
      <c r="A36" s="564"/>
    </row>
    <row r="37" spans="1:6" ht="15.75" x14ac:dyDescent="0.25">
      <c r="A37" s="564"/>
    </row>
    <row r="38" spans="1:6" ht="15.75" x14ac:dyDescent="0.25">
      <c r="A38" s="564"/>
    </row>
    <row r="39" spans="1:6" ht="15.75" x14ac:dyDescent="0.25">
      <c r="A39" s="564"/>
    </row>
    <row r="40" spans="1:6" ht="15.75" x14ac:dyDescent="0.25">
      <c r="A40" s="564"/>
    </row>
    <row r="42" spans="1:6" ht="15.75" x14ac:dyDescent="0.25">
      <c r="A42" s="564"/>
    </row>
  </sheetData>
  <mergeCells count="4">
    <mergeCell ref="A1:F1"/>
    <mergeCell ref="A4:F4"/>
    <mergeCell ref="A14:F14"/>
    <mergeCell ref="A26:F2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AE59"/>
  <sheetViews>
    <sheetView topLeftCell="A20" workbookViewId="0">
      <selection activeCell="D50" sqref="D50"/>
    </sheetView>
  </sheetViews>
  <sheetFormatPr defaultRowHeight="12.75" x14ac:dyDescent="0.2"/>
  <cols>
    <col min="1" max="1" width="6.42578125" style="120" customWidth="1"/>
    <col min="2" max="2" width="15.5703125" style="43" bestFit="1" customWidth="1"/>
    <col min="3" max="3" width="9.140625" style="43" bestFit="1" customWidth="1"/>
    <col min="4" max="4" width="30.28515625" style="49" customWidth="1"/>
    <col min="5" max="5" width="31.140625" style="43" hidden="1" customWidth="1"/>
    <col min="6" max="6" width="5.85546875" style="43" hidden="1" customWidth="1"/>
    <col min="7" max="7" width="2.140625" style="43" hidden="1" customWidth="1"/>
    <col min="8" max="8" width="10.85546875" style="43" bestFit="1" customWidth="1"/>
    <col min="9" max="9" width="2.140625" style="43" hidden="1" customWidth="1"/>
    <col min="10" max="10" width="19.42578125" style="43" customWidth="1"/>
    <col min="11" max="11" width="11" style="43" hidden="1" customWidth="1"/>
    <col min="12" max="16384" width="9.140625" style="43"/>
  </cols>
  <sheetData>
    <row r="1" spans="1:10" ht="23.25" customHeight="1" x14ac:dyDescent="0.45">
      <c r="A1" s="594" t="s">
        <v>114</v>
      </c>
      <c r="B1" s="594"/>
      <c r="C1" s="594"/>
      <c r="D1" s="594"/>
      <c r="E1" s="594"/>
      <c r="F1" s="594"/>
      <c r="G1" s="594"/>
      <c r="H1" s="594"/>
      <c r="I1" s="594"/>
      <c r="J1" s="594"/>
    </row>
    <row r="2" spans="1:10" ht="23.25" customHeight="1" thickBot="1" x14ac:dyDescent="0.5">
      <c r="A2" s="600" t="s">
        <v>48</v>
      </c>
      <c r="B2" s="600"/>
      <c r="C2" s="600"/>
      <c r="D2" s="600"/>
      <c r="E2" s="600"/>
      <c r="F2" s="600"/>
      <c r="G2" s="600"/>
      <c r="H2" s="600"/>
      <c r="I2" s="600"/>
      <c r="J2" s="600"/>
    </row>
    <row r="3" spans="1:10" ht="15" customHeight="1" x14ac:dyDescent="0.2">
      <c r="A3" s="596" t="s">
        <v>79</v>
      </c>
      <c r="B3" s="598" t="s">
        <v>80</v>
      </c>
      <c r="C3" s="598" t="s">
        <v>81</v>
      </c>
      <c r="D3" s="598" t="s">
        <v>82</v>
      </c>
      <c r="E3" s="598" t="s">
        <v>83</v>
      </c>
      <c r="F3" s="44" t="s">
        <v>84</v>
      </c>
      <c r="G3" s="44"/>
      <c r="H3" s="598" t="s">
        <v>85</v>
      </c>
      <c r="I3" s="45"/>
      <c r="J3" s="590" t="s">
        <v>92</v>
      </c>
    </row>
    <row r="4" spans="1:10" ht="15" customHeight="1" thickBot="1" x14ac:dyDescent="0.25">
      <c r="A4" s="597"/>
      <c r="B4" s="599"/>
      <c r="C4" s="599"/>
      <c r="D4" s="599"/>
      <c r="E4" s="599"/>
      <c r="F4" s="50" t="s">
        <v>95</v>
      </c>
      <c r="G4" s="50"/>
      <c r="H4" s="599"/>
      <c r="I4" s="51"/>
      <c r="J4" s="591"/>
    </row>
    <row r="5" spans="1:10" ht="15" customHeight="1" x14ac:dyDescent="0.25">
      <c r="A5" s="55">
        <v>1</v>
      </c>
      <c r="B5" s="521" t="s">
        <v>182</v>
      </c>
      <c r="C5" s="522">
        <v>84441</v>
      </c>
      <c r="D5" s="523" t="s">
        <v>183</v>
      </c>
      <c r="E5" s="56" t="s">
        <v>125</v>
      </c>
      <c r="F5" s="124" t="s">
        <v>106</v>
      </c>
      <c r="G5" s="60">
        <f t="shared" ref="G5:G10" si="0">+IF(F5="M",1,IF(F5="f",2,IF(F5="Civ",3,"Error")))</f>
        <v>1</v>
      </c>
      <c r="H5" s="125" t="s">
        <v>108</v>
      </c>
      <c r="I5" s="60">
        <f t="shared" ref="I5:I10" si="1">+IF(H5="Studying",5,IF(H5="Complete",1,IF(H5="Incomplete",2,IF(H5="Left",3,IF(H5="Dropped",4,"Error")))))</f>
        <v>1</v>
      </c>
      <c r="J5" s="64"/>
    </row>
    <row r="6" spans="1:10" ht="15" customHeight="1" x14ac:dyDescent="0.25">
      <c r="A6" s="55">
        <v>2</v>
      </c>
      <c r="B6" s="521" t="s">
        <v>187</v>
      </c>
      <c r="C6" s="522">
        <v>85094</v>
      </c>
      <c r="D6" s="523" t="s">
        <v>188</v>
      </c>
      <c r="E6" s="56" t="s">
        <v>189</v>
      </c>
      <c r="F6" s="124" t="s">
        <v>106</v>
      </c>
      <c r="G6" s="60">
        <f t="shared" si="0"/>
        <v>1</v>
      </c>
      <c r="H6" s="125" t="s">
        <v>108</v>
      </c>
      <c r="I6" s="60">
        <f t="shared" si="1"/>
        <v>1</v>
      </c>
      <c r="J6" s="64"/>
    </row>
    <row r="7" spans="1:10" ht="15" customHeight="1" x14ac:dyDescent="0.25">
      <c r="A7" s="55">
        <v>3</v>
      </c>
      <c r="B7" s="521" t="s">
        <v>190</v>
      </c>
      <c r="C7" s="522">
        <v>57096</v>
      </c>
      <c r="D7" s="523" t="s">
        <v>191</v>
      </c>
      <c r="E7" s="56" t="s">
        <v>105</v>
      </c>
      <c r="F7" s="124" t="s">
        <v>102</v>
      </c>
      <c r="G7" s="60">
        <f t="shared" si="0"/>
        <v>2</v>
      </c>
      <c r="H7" s="125" t="s">
        <v>108</v>
      </c>
      <c r="I7" s="60">
        <f t="shared" si="1"/>
        <v>1</v>
      </c>
      <c r="J7" s="64"/>
    </row>
    <row r="8" spans="1:10" ht="15" customHeight="1" x14ac:dyDescent="0.25">
      <c r="A8" s="55">
        <v>4</v>
      </c>
      <c r="B8" s="521" t="s">
        <v>184</v>
      </c>
      <c r="C8" s="522">
        <v>84208</v>
      </c>
      <c r="D8" s="523" t="s">
        <v>185</v>
      </c>
      <c r="E8" s="56" t="s">
        <v>186</v>
      </c>
      <c r="F8" s="124" t="s">
        <v>106</v>
      </c>
      <c r="G8" s="60">
        <f t="shared" si="0"/>
        <v>1</v>
      </c>
      <c r="H8" s="125" t="s">
        <v>17</v>
      </c>
      <c r="I8" s="60">
        <f t="shared" si="1"/>
        <v>2</v>
      </c>
      <c r="J8" s="64"/>
    </row>
    <row r="9" spans="1:10" ht="15" customHeight="1" x14ac:dyDescent="0.25">
      <c r="A9" s="55">
        <v>5</v>
      </c>
      <c r="B9" s="521" t="s">
        <v>192</v>
      </c>
      <c r="C9" s="522">
        <v>19295</v>
      </c>
      <c r="D9" s="523" t="s">
        <v>193</v>
      </c>
      <c r="E9" s="56" t="s">
        <v>194</v>
      </c>
      <c r="F9" s="124" t="s">
        <v>106</v>
      </c>
      <c r="G9" s="60">
        <f t="shared" si="0"/>
        <v>1</v>
      </c>
      <c r="H9" s="125" t="s">
        <v>17</v>
      </c>
      <c r="I9" s="60">
        <f t="shared" si="1"/>
        <v>2</v>
      </c>
      <c r="J9" s="64"/>
    </row>
    <row r="10" spans="1:10" ht="15" customHeight="1" x14ac:dyDescent="0.25">
      <c r="A10" s="55">
        <v>6</v>
      </c>
      <c r="B10" s="521" t="s">
        <v>195</v>
      </c>
      <c r="C10" s="522">
        <v>85095</v>
      </c>
      <c r="D10" s="523" t="s">
        <v>196</v>
      </c>
      <c r="E10" s="56" t="s">
        <v>197</v>
      </c>
      <c r="F10" s="124" t="s">
        <v>106</v>
      </c>
      <c r="G10" s="60">
        <f t="shared" si="0"/>
        <v>1</v>
      </c>
      <c r="H10" s="125" t="s">
        <v>17</v>
      </c>
      <c r="I10" s="60">
        <f t="shared" si="1"/>
        <v>2</v>
      </c>
      <c r="J10" s="64"/>
    </row>
    <row r="11" spans="1:10" ht="15" customHeight="1" x14ac:dyDescent="0.45">
      <c r="A11" s="192"/>
      <c r="B11" s="192"/>
      <c r="C11" s="192"/>
      <c r="D11" s="192"/>
      <c r="E11" s="192"/>
      <c r="F11" s="192"/>
      <c r="G11" s="192"/>
      <c r="H11" s="192"/>
      <c r="I11" s="192"/>
      <c r="J11" s="192"/>
    </row>
    <row r="12" spans="1:10" ht="24" thickBot="1" x14ac:dyDescent="0.5">
      <c r="A12" s="138" t="s">
        <v>198</v>
      </c>
      <c r="B12" s="139"/>
      <c r="C12" s="139"/>
      <c r="D12" s="140"/>
      <c r="E12" s="140"/>
      <c r="F12" s="139"/>
      <c r="G12" s="141"/>
      <c r="H12" s="142"/>
      <c r="I12" s="143"/>
      <c r="J12" s="192"/>
    </row>
    <row r="13" spans="1:10" ht="15" customHeight="1" x14ac:dyDescent="0.45">
      <c r="A13" s="150" t="s">
        <v>107</v>
      </c>
      <c r="B13" s="151">
        <f>+COUNTIF(G5:G10,1)</f>
        <v>5</v>
      </c>
      <c r="C13" s="152"/>
      <c r="D13" s="153" t="s">
        <v>108</v>
      </c>
      <c r="E13" s="154"/>
      <c r="F13" s="154"/>
      <c r="G13" s="152"/>
      <c r="H13" s="155">
        <f>+COUNTIF(I5:I10,1)</f>
        <v>3</v>
      </c>
      <c r="I13" s="154"/>
      <c r="J13" s="192"/>
    </row>
    <row r="14" spans="1:10" ht="15" customHeight="1" x14ac:dyDescent="0.45">
      <c r="A14" s="162" t="s">
        <v>111</v>
      </c>
      <c r="B14" s="163">
        <f>+COUNTIF(G5:G10,2)</f>
        <v>1</v>
      </c>
      <c r="C14" s="164"/>
      <c r="D14" s="165" t="s">
        <v>17</v>
      </c>
      <c r="E14" s="65"/>
      <c r="F14" s="65"/>
      <c r="G14" s="164"/>
      <c r="H14" s="66">
        <f>+COUNTIF(I5:I10,2)</f>
        <v>3</v>
      </c>
      <c r="I14" s="65"/>
      <c r="J14" s="192"/>
    </row>
    <row r="15" spans="1:10" ht="15" customHeight="1" thickBot="1" x14ac:dyDescent="0.5">
      <c r="A15" s="172"/>
      <c r="B15" s="173">
        <f>SUM(B13:B14)</f>
        <v>6</v>
      </c>
      <c r="C15" s="174"/>
      <c r="D15" s="175" t="s">
        <v>0</v>
      </c>
      <c r="E15" s="176"/>
      <c r="F15" s="176"/>
      <c r="G15" s="177"/>
      <c r="H15" s="173">
        <f>SUM(H13:H14)</f>
        <v>6</v>
      </c>
      <c r="I15" s="178"/>
      <c r="J15" s="192"/>
    </row>
    <row r="16" spans="1:10" ht="23.25" customHeight="1" x14ac:dyDescent="0.45">
      <c r="A16" s="192"/>
      <c r="B16" s="192"/>
      <c r="C16" s="192"/>
      <c r="D16" s="192"/>
      <c r="E16" s="192"/>
      <c r="F16" s="192"/>
      <c r="G16" s="192"/>
      <c r="H16" s="192"/>
      <c r="I16" s="192"/>
      <c r="J16" s="192"/>
    </row>
    <row r="17" spans="1:11" s="123" customFormat="1" ht="27.75" customHeight="1" thickBot="1" x14ac:dyDescent="0.5">
      <c r="A17" s="600" t="s">
        <v>49</v>
      </c>
      <c r="B17" s="600"/>
      <c r="C17" s="600"/>
      <c r="D17" s="600"/>
      <c r="E17" s="600"/>
      <c r="F17" s="600"/>
      <c r="G17" s="600"/>
      <c r="H17" s="600"/>
      <c r="I17" s="600"/>
      <c r="J17" s="600"/>
    </row>
    <row r="18" spans="1:11" s="49" customFormat="1" ht="15.75" customHeight="1" x14ac:dyDescent="0.2">
      <c r="A18" s="601" t="s">
        <v>79</v>
      </c>
      <c r="B18" s="603" t="s">
        <v>80</v>
      </c>
      <c r="C18" s="603" t="s">
        <v>81</v>
      </c>
      <c r="D18" s="603" t="s">
        <v>82</v>
      </c>
      <c r="E18" s="603" t="s">
        <v>83</v>
      </c>
      <c r="F18" s="44" t="s">
        <v>84</v>
      </c>
      <c r="G18" s="44"/>
      <c r="H18" s="603" t="s">
        <v>85</v>
      </c>
      <c r="I18" s="45"/>
      <c r="J18" s="592" t="s">
        <v>92</v>
      </c>
    </row>
    <row r="19" spans="1:11" s="49" customFormat="1" ht="15.75" customHeight="1" thickBot="1" x14ac:dyDescent="0.25">
      <c r="A19" s="602"/>
      <c r="B19" s="604"/>
      <c r="C19" s="604"/>
      <c r="D19" s="604"/>
      <c r="E19" s="604"/>
      <c r="F19" s="50" t="s">
        <v>95</v>
      </c>
      <c r="G19" s="50"/>
      <c r="H19" s="604"/>
      <c r="I19" s="51"/>
      <c r="J19" s="593"/>
    </row>
    <row r="20" spans="1:11" ht="15.75" customHeight="1" x14ac:dyDescent="0.25">
      <c r="A20" s="55">
        <v>1</v>
      </c>
      <c r="B20" s="521" t="s">
        <v>202</v>
      </c>
      <c r="C20" s="522">
        <v>84478</v>
      </c>
      <c r="D20" s="523" t="s">
        <v>203</v>
      </c>
      <c r="E20" s="56" t="s">
        <v>204</v>
      </c>
      <c r="F20" s="124" t="s">
        <v>106</v>
      </c>
      <c r="G20" s="60">
        <f t="shared" ref="G20:G36" si="2">+IF(F20="M",1,IF(F20="f",2,IF(F20="Civ",3,"Error")))</f>
        <v>1</v>
      </c>
      <c r="H20" s="125" t="s">
        <v>108</v>
      </c>
      <c r="I20" s="60">
        <f t="shared" ref="I20:I36" si="3">+IF(H20="Studying",5,IF(H20="Complete",1,IF(H20="Incomplete",2,IF(H20="Left",3,IF(H20="Dropped",4,"Error")))))</f>
        <v>1</v>
      </c>
      <c r="J20" s="64"/>
      <c r="K20" s="57" t="s">
        <v>122</v>
      </c>
    </row>
    <row r="21" spans="1:11" ht="15.75" customHeight="1" x14ac:dyDescent="0.25">
      <c r="A21" s="55">
        <v>2</v>
      </c>
      <c r="B21" s="521" t="s">
        <v>214</v>
      </c>
      <c r="C21" s="522">
        <v>85170</v>
      </c>
      <c r="D21" s="523" t="s">
        <v>215</v>
      </c>
      <c r="E21" s="56" t="s">
        <v>216</v>
      </c>
      <c r="F21" s="124" t="s">
        <v>102</v>
      </c>
      <c r="G21" s="60">
        <f t="shared" si="2"/>
        <v>2</v>
      </c>
      <c r="H21" s="125" t="s">
        <v>108</v>
      </c>
      <c r="I21" s="60">
        <f t="shared" si="3"/>
        <v>1</v>
      </c>
      <c r="J21" s="64"/>
      <c r="K21" s="57" t="s">
        <v>128</v>
      </c>
    </row>
    <row r="22" spans="1:11" ht="15.75" customHeight="1" x14ac:dyDescent="0.25">
      <c r="A22" s="55">
        <v>3</v>
      </c>
      <c r="B22" s="521" t="s">
        <v>229</v>
      </c>
      <c r="C22" s="522">
        <v>84244</v>
      </c>
      <c r="D22" s="523" t="s">
        <v>230</v>
      </c>
      <c r="E22" s="56" t="s">
        <v>231</v>
      </c>
      <c r="F22" s="124" t="s">
        <v>102</v>
      </c>
      <c r="G22" s="60">
        <f t="shared" si="2"/>
        <v>2</v>
      </c>
      <c r="H22" s="125" t="s">
        <v>108</v>
      </c>
      <c r="I22" s="60">
        <f t="shared" si="3"/>
        <v>1</v>
      </c>
      <c r="J22" s="64"/>
      <c r="K22" s="57"/>
    </row>
    <row r="23" spans="1:11" ht="15.75" customHeight="1" x14ac:dyDescent="0.25">
      <c r="A23" s="55">
        <v>4</v>
      </c>
      <c r="B23" s="521" t="s">
        <v>232</v>
      </c>
      <c r="C23" s="522">
        <v>45942</v>
      </c>
      <c r="D23" s="523" t="s">
        <v>233</v>
      </c>
      <c r="E23" s="56" t="s">
        <v>234</v>
      </c>
      <c r="F23" s="124" t="s">
        <v>106</v>
      </c>
      <c r="G23" s="60">
        <f t="shared" si="2"/>
        <v>1</v>
      </c>
      <c r="H23" s="125" t="s">
        <v>108</v>
      </c>
      <c r="I23" s="60">
        <f t="shared" si="3"/>
        <v>1</v>
      </c>
      <c r="J23" s="64"/>
      <c r="K23" s="57"/>
    </row>
    <row r="24" spans="1:11" ht="15.75" customHeight="1" x14ac:dyDescent="0.25">
      <c r="A24" s="55">
        <v>5</v>
      </c>
      <c r="B24" s="521" t="s">
        <v>244</v>
      </c>
      <c r="C24" s="522">
        <v>49216</v>
      </c>
      <c r="D24" s="523" t="s">
        <v>245</v>
      </c>
      <c r="E24" s="56" t="s">
        <v>216</v>
      </c>
      <c r="F24" s="124" t="s">
        <v>106</v>
      </c>
      <c r="G24" s="60">
        <f t="shared" si="2"/>
        <v>1</v>
      </c>
      <c r="H24" s="125" t="s">
        <v>108</v>
      </c>
      <c r="I24" s="60">
        <f t="shared" si="3"/>
        <v>1</v>
      </c>
      <c r="J24" s="64"/>
      <c r="K24" s="57"/>
    </row>
    <row r="25" spans="1:11" ht="15.75" customHeight="1" x14ac:dyDescent="0.25">
      <c r="A25" s="55">
        <v>6</v>
      </c>
      <c r="B25" s="521" t="s">
        <v>246</v>
      </c>
      <c r="C25" s="522">
        <v>84480</v>
      </c>
      <c r="D25" s="523" t="s">
        <v>247</v>
      </c>
      <c r="E25" s="56" t="s">
        <v>248</v>
      </c>
      <c r="F25" s="124" t="s">
        <v>102</v>
      </c>
      <c r="G25" s="60">
        <f t="shared" si="2"/>
        <v>2</v>
      </c>
      <c r="H25" s="125" t="s">
        <v>108</v>
      </c>
      <c r="I25" s="60">
        <f t="shared" si="3"/>
        <v>1</v>
      </c>
      <c r="J25" s="64"/>
      <c r="K25" s="57"/>
    </row>
    <row r="26" spans="1:11" ht="15.75" customHeight="1" x14ac:dyDescent="0.25">
      <c r="A26" s="55">
        <v>7</v>
      </c>
      <c r="B26" s="521" t="s">
        <v>199</v>
      </c>
      <c r="C26" s="522">
        <v>54062</v>
      </c>
      <c r="D26" s="523" t="s">
        <v>200</v>
      </c>
      <c r="E26" s="56" t="s">
        <v>201</v>
      </c>
      <c r="F26" s="124" t="s">
        <v>106</v>
      </c>
      <c r="G26" s="60">
        <f t="shared" si="2"/>
        <v>1</v>
      </c>
      <c r="H26" s="125" t="s">
        <v>17</v>
      </c>
      <c r="I26" s="60">
        <f t="shared" si="3"/>
        <v>2</v>
      </c>
      <c r="J26" s="64"/>
      <c r="K26" s="57"/>
    </row>
    <row r="27" spans="1:11" ht="15.75" customHeight="1" x14ac:dyDescent="0.25">
      <c r="A27" s="55">
        <v>8</v>
      </c>
      <c r="B27" s="521" t="s">
        <v>205</v>
      </c>
      <c r="C27" s="522">
        <v>57234</v>
      </c>
      <c r="D27" s="523" t="s">
        <v>206</v>
      </c>
      <c r="E27" s="56" t="s">
        <v>207</v>
      </c>
      <c r="F27" s="124" t="s">
        <v>102</v>
      </c>
      <c r="G27" s="60">
        <f t="shared" si="2"/>
        <v>2</v>
      </c>
      <c r="H27" s="125" t="s">
        <v>17</v>
      </c>
      <c r="I27" s="60">
        <f t="shared" si="3"/>
        <v>2</v>
      </c>
      <c r="J27" s="64"/>
      <c r="K27" s="57"/>
    </row>
    <row r="28" spans="1:11" ht="15.75" customHeight="1" x14ac:dyDescent="0.25">
      <c r="A28" s="55">
        <v>9</v>
      </c>
      <c r="B28" s="521" t="s">
        <v>208</v>
      </c>
      <c r="C28" s="522">
        <v>48462</v>
      </c>
      <c r="D28" s="523" t="s">
        <v>209</v>
      </c>
      <c r="E28" s="56" t="s">
        <v>210</v>
      </c>
      <c r="F28" s="124" t="s">
        <v>102</v>
      </c>
      <c r="G28" s="60">
        <f t="shared" si="2"/>
        <v>2</v>
      </c>
      <c r="H28" s="125" t="s">
        <v>17</v>
      </c>
      <c r="I28" s="60">
        <f t="shared" si="3"/>
        <v>2</v>
      </c>
      <c r="J28" s="64"/>
      <c r="K28" s="57"/>
    </row>
    <row r="29" spans="1:11" ht="15.75" customHeight="1" x14ac:dyDescent="0.25">
      <c r="A29" s="55">
        <v>10</v>
      </c>
      <c r="B29" s="521" t="s">
        <v>211</v>
      </c>
      <c r="C29" s="522">
        <v>51282</v>
      </c>
      <c r="D29" s="523" t="s">
        <v>212</v>
      </c>
      <c r="E29" s="56" t="s">
        <v>213</v>
      </c>
      <c r="F29" s="124" t="s">
        <v>102</v>
      </c>
      <c r="G29" s="60">
        <f t="shared" si="2"/>
        <v>2</v>
      </c>
      <c r="H29" s="125" t="s">
        <v>17</v>
      </c>
      <c r="I29" s="60">
        <f t="shared" si="3"/>
        <v>2</v>
      </c>
      <c r="J29" s="64"/>
      <c r="K29" s="57"/>
    </row>
    <row r="30" spans="1:11" ht="15.75" customHeight="1" x14ac:dyDescent="0.25">
      <c r="A30" s="55">
        <v>11</v>
      </c>
      <c r="B30" s="521" t="s">
        <v>217</v>
      </c>
      <c r="C30" s="522">
        <v>51304</v>
      </c>
      <c r="D30" s="523" t="s">
        <v>218</v>
      </c>
      <c r="E30" s="56" t="s">
        <v>219</v>
      </c>
      <c r="F30" s="124" t="s">
        <v>106</v>
      </c>
      <c r="G30" s="60">
        <f t="shared" si="2"/>
        <v>1</v>
      </c>
      <c r="H30" s="125" t="s">
        <v>17</v>
      </c>
      <c r="I30" s="60">
        <f t="shared" si="3"/>
        <v>2</v>
      </c>
      <c r="J30" s="64"/>
      <c r="K30" s="57"/>
    </row>
    <row r="31" spans="1:11" ht="15.75" customHeight="1" x14ac:dyDescent="0.25">
      <c r="A31" s="55">
        <v>12</v>
      </c>
      <c r="B31" s="521" t="s">
        <v>220</v>
      </c>
      <c r="C31" s="522">
        <v>84479</v>
      </c>
      <c r="D31" s="523" t="s">
        <v>221</v>
      </c>
      <c r="E31" s="56" t="s">
        <v>222</v>
      </c>
      <c r="F31" s="124" t="s">
        <v>106</v>
      </c>
      <c r="G31" s="60">
        <f t="shared" si="2"/>
        <v>1</v>
      </c>
      <c r="H31" s="125" t="s">
        <v>17</v>
      </c>
      <c r="I31" s="60">
        <f t="shared" si="3"/>
        <v>2</v>
      </c>
      <c r="J31" s="64"/>
      <c r="K31" s="57"/>
    </row>
    <row r="32" spans="1:11" ht="15.75" customHeight="1" x14ac:dyDescent="0.25">
      <c r="A32" s="55">
        <v>13</v>
      </c>
      <c r="B32" s="521" t="s">
        <v>223</v>
      </c>
      <c r="C32" s="522">
        <v>57227</v>
      </c>
      <c r="D32" s="523" t="s">
        <v>224</v>
      </c>
      <c r="E32" s="56" t="s">
        <v>225</v>
      </c>
      <c r="F32" s="124" t="s">
        <v>102</v>
      </c>
      <c r="G32" s="60">
        <f t="shared" si="2"/>
        <v>2</v>
      </c>
      <c r="H32" s="125" t="s">
        <v>17</v>
      </c>
      <c r="I32" s="60">
        <f t="shared" si="3"/>
        <v>2</v>
      </c>
      <c r="J32" s="64"/>
      <c r="K32" s="57"/>
    </row>
    <row r="33" spans="1:31" ht="15.75" customHeight="1" x14ac:dyDescent="0.25">
      <c r="A33" s="55">
        <v>14</v>
      </c>
      <c r="B33" s="521" t="s">
        <v>226</v>
      </c>
      <c r="C33" s="522">
        <v>84243</v>
      </c>
      <c r="D33" s="523" t="s">
        <v>227</v>
      </c>
      <c r="E33" s="56" t="s">
        <v>228</v>
      </c>
      <c r="F33" s="124" t="s">
        <v>106</v>
      </c>
      <c r="G33" s="60">
        <f t="shared" si="2"/>
        <v>1</v>
      </c>
      <c r="H33" s="125" t="s">
        <v>17</v>
      </c>
      <c r="I33" s="60">
        <f t="shared" si="3"/>
        <v>2</v>
      </c>
      <c r="J33" s="64"/>
      <c r="K33" s="57"/>
    </row>
    <row r="34" spans="1:31" ht="15.75" customHeight="1" x14ac:dyDescent="0.25">
      <c r="A34" s="55">
        <v>15</v>
      </c>
      <c r="B34" s="521" t="s">
        <v>235</v>
      </c>
      <c r="C34" s="522">
        <v>46275</v>
      </c>
      <c r="D34" s="523" t="s">
        <v>236</v>
      </c>
      <c r="E34" s="56" t="s">
        <v>237</v>
      </c>
      <c r="F34" s="124" t="s">
        <v>106</v>
      </c>
      <c r="G34" s="60">
        <f t="shared" si="2"/>
        <v>1</v>
      </c>
      <c r="H34" s="125" t="s">
        <v>17</v>
      </c>
      <c r="I34" s="60">
        <f t="shared" si="3"/>
        <v>2</v>
      </c>
      <c r="J34" s="64"/>
      <c r="K34" s="57"/>
    </row>
    <row r="35" spans="1:31" ht="15.75" customHeight="1" x14ac:dyDescent="0.25">
      <c r="A35" s="55">
        <v>16</v>
      </c>
      <c r="B35" s="521" t="s">
        <v>238</v>
      </c>
      <c r="C35" s="522">
        <v>46272</v>
      </c>
      <c r="D35" s="523" t="s">
        <v>239</v>
      </c>
      <c r="E35" s="56" t="s">
        <v>240</v>
      </c>
      <c r="F35" s="124" t="s">
        <v>106</v>
      </c>
      <c r="G35" s="60">
        <f t="shared" si="2"/>
        <v>1</v>
      </c>
      <c r="H35" s="125" t="s">
        <v>17</v>
      </c>
      <c r="I35" s="60">
        <f t="shared" si="3"/>
        <v>2</v>
      </c>
      <c r="J35" s="64"/>
      <c r="K35" s="57"/>
    </row>
    <row r="36" spans="1:31" ht="15.75" customHeight="1" x14ac:dyDescent="0.25">
      <c r="A36" s="55">
        <v>17</v>
      </c>
      <c r="B36" s="521" t="s">
        <v>241</v>
      </c>
      <c r="C36" s="522">
        <v>48558</v>
      </c>
      <c r="D36" s="523" t="s">
        <v>242</v>
      </c>
      <c r="E36" s="56" t="s">
        <v>243</v>
      </c>
      <c r="F36" s="124" t="s">
        <v>106</v>
      </c>
      <c r="G36" s="60">
        <f t="shared" si="2"/>
        <v>1</v>
      </c>
      <c r="H36" s="125" t="s">
        <v>17</v>
      </c>
      <c r="I36" s="60">
        <f t="shared" si="3"/>
        <v>2</v>
      </c>
      <c r="J36" s="64"/>
      <c r="K36" s="57"/>
    </row>
    <row r="37" spans="1:31" ht="18" customHeight="1" x14ac:dyDescent="0.2">
      <c r="A37" s="66"/>
      <c r="B37" s="129"/>
      <c r="C37" s="130"/>
      <c r="D37" s="131"/>
      <c r="E37" s="132"/>
      <c r="F37" s="129"/>
      <c r="G37" s="72"/>
      <c r="H37" s="133"/>
      <c r="I37" s="72"/>
      <c r="J37" s="137"/>
    </row>
    <row r="38" spans="1:31" ht="21" customHeight="1" thickBot="1" x14ac:dyDescent="0.35">
      <c r="A38" s="138" t="s">
        <v>159</v>
      </c>
      <c r="B38" s="139"/>
      <c r="C38" s="139"/>
      <c r="D38" s="140"/>
      <c r="E38" s="140"/>
      <c r="F38" s="139"/>
      <c r="G38" s="141"/>
      <c r="H38" s="142"/>
      <c r="I38" s="143"/>
      <c r="J38" s="149"/>
    </row>
    <row r="39" spans="1:31" ht="18" customHeight="1" x14ac:dyDescent="0.2">
      <c r="A39" s="150" t="s">
        <v>107</v>
      </c>
      <c r="B39" s="151">
        <f>+COUNTIF(G20:G36,1)</f>
        <v>10</v>
      </c>
      <c r="C39" s="152"/>
      <c r="D39" s="153" t="s">
        <v>108</v>
      </c>
      <c r="E39" s="154"/>
      <c r="F39" s="154"/>
      <c r="G39" s="152"/>
      <c r="H39" s="155">
        <f>+COUNTIF(I20:I36,1)</f>
        <v>6</v>
      </c>
      <c r="I39" s="154"/>
      <c r="J39" s="88"/>
    </row>
    <row r="40" spans="1:31" ht="18" customHeight="1" x14ac:dyDescent="0.2">
      <c r="A40" s="162" t="s">
        <v>111</v>
      </c>
      <c r="B40" s="163">
        <f>+COUNTIF(G20:G36,2)</f>
        <v>7</v>
      </c>
      <c r="C40" s="164"/>
      <c r="D40" s="165" t="s">
        <v>17</v>
      </c>
      <c r="E40" s="65"/>
      <c r="F40" s="65"/>
      <c r="G40" s="164"/>
      <c r="H40" s="66">
        <f>+COUNTIF(I20:I36,2)</f>
        <v>11</v>
      </c>
      <c r="I40" s="65"/>
      <c r="J40" s="88"/>
    </row>
    <row r="41" spans="1:31" ht="18" customHeight="1" thickBot="1" x14ac:dyDescent="0.35">
      <c r="A41" s="172"/>
      <c r="B41" s="173">
        <f>SUM(B39:B40)</f>
        <v>17</v>
      </c>
      <c r="C41" s="174"/>
      <c r="D41" s="175" t="s">
        <v>0</v>
      </c>
      <c r="E41" s="176"/>
      <c r="F41" s="176"/>
      <c r="G41" s="177"/>
      <c r="H41" s="173">
        <f>SUM(H39:H40)</f>
        <v>17</v>
      </c>
      <c r="I41" s="178"/>
      <c r="J41" s="88"/>
    </row>
    <row r="42" spans="1:31" ht="30" customHeight="1" x14ac:dyDescent="0.2"/>
    <row r="43" spans="1:31" ht="23.25" thickBot="1" x14ac:dyDescent="0.5">
      <c r="A43" s="600" t="s">
        <v>50</v>
      </c>
      <c r="B43" s="600"/>
      <c r="C43" s="600"/>
      <c r="D43" s="600"/>
      <c r="E43" s="600"/>
      <c r="F43" s="600"/>
      <c r="G43" s="600"/>
      <c r="H43" s="600"/>
      <c r="I43" s="600"/>
      <c r="J43" s="600"/>
    </row>
    <row r="44" spans="1:31" s="49" customFormat="1" ht="25.5" customHeight="1" x14ac:dyDescent="0.2">
      <c r="A44" s="596" t="s">
        <v>79</v>
      </c>
      <c r="B44" s="598" t="s">
        <v>80</v>
      </c>
      <c r="C44" s="598" t="s">
        <v>81</v>
      </c>
      <c r="D44" s="598" t="s">
        <v>82</v>
      </c>
      <c r="E44" s="598" t="s">
        <v>83</v>
      </c>
      <c r="F44" s="44" t="s">
        <v>84</v>
      </c>
      <c r="G44" s="44"/>
      <c r="H44" s="598" t="s">
        <v>85</v>
      </c>
      <c r="I44" s="45"/>
      <c r="J44" s="590" t="s">
        <v>92</v>
      </c>
      <c r="AD44" s="592" t="s">
        <v>93</v>
      </c>
      <c r="AE44" s="592" t="s">
        <v>94</v>
      </c>
    </row>
    <row r="45" spans="1:31" s="49" customFormat="1" ht="16.5" customHeight="1" thickBot="1" x14ac:dyDescent="0.25">
      <c r="A45" s="597"/>
      <c r="B45" s="599"/>
      <c r="C45" s="599"/>
      <c r="D45" s="599"/>
      <c r="E45" s="599"/>
      <c r="F45" s="50" t="s">
        <v>95</v>
      </c>
      <c r="G45" s="50"/>
      <c r="H45" s="599"/>
      <c r="I45" s="51"/>
      <c r="J45" s="591"/>
      <c r="AD45" s="593"/>
      <c r="AE45" s="593"/>
    </row>
    <row r="46" spans="1:31" ht="15.75" customHeight="1" x14ac:dyDescent="0.25">
      <c r="A46" s="55">
        <v>1</v>
      </c>
      <c r="B46" s="521" t="s">
        <v>249</v>
      </c>
      <c r="C46" s="522">
        <v>54244</v>
      </c>
      <c r="D46" s="523" t="s">
        <v>250</v>
      </c>
      <c r="E46" s="56" t="s">
        <v>251</v>
      </c>
      <c r="F46" s="124" t="s">
        <v>106</v>
      </c>
      <c r="G46" s="60">
        <f t="shared" ref="G46:G53" si="4">+IF(F46="M",1,IF(F46="f",2,IF(F46="Civ",3,"Error")))</f>
        <v>1</v>
      </c>
      <c r="H46" s="125" t="s">
        <v>17</v>
      </c>
      <c r="I46" s="60">
        <f t="shared" ref="I46:I53" si="5">+IF(H46="Studying",5,IF(H46="Complete",1,IF(H46="Incomplete",2,IF(H46="Left",3,IF(H46="Dropped",4,"Error")))))</f>
        <v>2</v>
      </c>
      <c r="J46" s="64"/>
      <c r="K46" s="57" t="s">
        <v>165</v>
      </c>
      <c r="AD46" s="185"/>
      <c r="AE46" s="185"/>
    </row>
    <row r="47" spans="1:31" ht="15.75" customHeight="1" x14ac:dyDescent="0.25">
      <c r="A47" s="55">
        <v>2</v>
      </c>
      <c r="B47" s="521" t="s">
        <v>252</v>
      </c>
      <c r="C47" s="522">
        <v>54068</v>
      </c>
      <c r="D47" s="523" t="s">
        <v>253</v>
      </c>
      <c r="E47" s="56" t="s">
        <v>254</v>
      </c>
      <c r="F47" s="124" t="s">
        <v>106</v>
      </c>
      <c r="G47" s="60">
        <f t="shared" si="4"/>
        <v>1</v>
      </c>
      <c r="H47" s="125" t="s">
        <v>108</v>
      </c>
      <c r="I47" s="60">
        <f t="shared" si="5"/>
        <v>1</v>
      </c>
      <c r="J47" s="64"/>
      <c r="K47" s="57" t="s">
        <v>175</v>
      </c>
      <c r="AD47" s="185"/>
      <c r="AE47" s="185"/>
    </row>
    <row r="48" spans="1:31" ht="15.75" customHeight="1" x14ac:dyDescent="0.25">
      <c r="A48" s="55">
        <v>3</v>
      </c>
      <c r="B48" s="521" t="s">
        <v>255</v>
      </c>
      <c r="C48" s="522">
        <v>51128</v>
      </c>
      <c r="D48" s="523" t="s">
        <v>256</v>
      </c>
      <c r="E48" s="56" t="s">
        <v>257</v>
      </c>
      <c r="F48" s="124" t="s">
        <v>106</v>
      </c>
      <c r="G48" s="60">
        <f t="shared" si="4"/>
        <v>1</v>
      </c>
      <c r="H48" s="125" t="s">
        <v>17</v>
      </c>
      <c r="I48" s="60">
        <f t="shared" si="5"/>
        <v>2</v>
      </c>
      <c r="J48" s="64"/>
      <c r="K48" s="57"/>
      <c r="AD48" s="185"/>
      <c r="AE48" s="185"/>
    </row>
    <row r="49" spans="1:31" ht="15.75" customHeight="1" x14ac:dyDescent="0.25">
      <c r="A49" s="55">
        <v>4</v>
      </c>
      <c r="B49" s="521" t="s">
        <v>258</v>
      </c>
      <c r="C49" s="522">
        <v>84206</v>
      </c>
      <c r="D49" s="523" t="s">
        <v>259</v>
      </c>
      <c r="E49" s="56" t="s">
        <v>260</v>
      </c>
      <c r="F49" s="124" t="s">
        <v>106</v>
      </c>
      <c r="G49" s="60">
        <f t="shared" si="4"/>
        <v>1</v>
      </c>
      <c r="H49" s="125" t="s">
        <v>17</v>
      </c>
      <c r="I49" s="60">
        <f t="shared" si="5"/>
        <v>2</v>
      </c>
      <c r="J49" s="64"/>
      <c r="K49" s="57"/>
      <c r="AD49" s="185"/>
      <c r="AE49" s="185"/>
    </row>
    <row r="50" spans="1:31" ht="15.75" customHeight="1" x14ac:dyDescent="0.25">
      <c r="A50" s="55">
        <v>5</v>
      </c>
      <c r="B50" s="521" t="s">
        <v>261</v>
      </c>
      <c r="C50" s="522">
        <v>54094</v>
      </c>
      <c r="D50" s="523" t="s">
        <v>262</v>
      </c>
      <c r="E50" s="56" t="s">
        <v>263</v>
      </c>
      <c r="F50" s="124" t="s">
        <v>106</v>
      </c>
      <c r="G50" s="60">
        <f t="shared" si="4"/>
        <v>1</v>
      </c>
      <c r="H50" s="125" t="s">
        <v>17</v>
      </c>
      <c r="I50" s="60">
        <f t="shared" si="5"/>
        <v>2</v>
      </c>
      <c r="J50" s="64"/>
      <c r="K50" s="57"/>
      <c r="AD50" s="185"/>
      <c r="AE50" s="185"/>
    </row>
    <row r="51" spans="1:31" ht="15.75" customHeight="1" x14ac:dyDescent="0.25">
      <c r="A51" s="55">
        <v>6</v>
      </c>
      <c r="B51" s="521" t="s">
        <v>264</v>
      </c>
      <c r="C51" s="522">
        <v>84440</v>
      </c>
      <c r="D51" s="523" t="s">
        <v>265</v>
      </c>
      <c r="E51" s="56" t="s">
        <v>266</v>
      </c>
      <c r="F51" s="124" t="s">
        <v>102</v>
      </c>
      <c r="G51" s="60">
        <f t="shared" si="4"/>
        <v>2</v>
      </c>
      <c r="H51" s="125" t="s">
        <v>17</v>
      </c>
      <c r="I51" s="60">
        <f t="shared" si="5"/>
        <v>2</v>
      </c>
      <c r="J51" s="64"/>
      <c r="K51" s="57"/>
      <c r="AD51" s="185"/>
      <c r="AE51" s="185"/>
    </row>
    <row r="52" spans="1:31" ht="15.75" customHeight="1" x14ac:dyDescent="0.25">
      <c r="A52" s="55">
        <v>7</v>
      </c>
      <c r="B52" s="521" t="s">
        <v>267</v>
      </c>
      <c r="C52" s="522">
        <v>84207</v>
      </c>
      <c r="D52" s="523" t="s">
        <v>268</v>
      </c>
      <c r="E52" s="56" t="s">
        <v>269</v>
      </c>
      <c r="F52" s="124" t="s">
        <v>106</v>
      </c>
      <c r="G52" s="60">
        <f t="shared" si="4"/>
        <v>1</v>
      </c>
      <c r="H52" s="125" t="s">
        <v>17</v>
      </c>
      <c r="I52" s="60">
        <f t="shared" si="5"/>
        <v>2</v>
      </c>
      <c r="J52" s="64"/>
      <c r="K52" s="57"/>
      <c r="AD52" s="185"/>
      <c r="AE52" s="185"/>
    </row>
    <row r="53" spans="1:31" ht="15.75" customHeight="1" x14ac:dyDescent="0.25">
      <c r="A53" s="55">
        <v>8</v>
      </c>
      <c r="B53" s="521" t="s">
        <v>270</v>
      </c>
      <c r="C53" s="522">
        <v>85093</v>
      </c>
      <c r="D53" s="523" t="s">
        <v>237</v>
      </c>
      <c r="E53" s="56" t="s">
        <v>271</v>
      </c>
      <c r="F53" s="124" t="s">
        <v>106</v>
      </c>
      <c r="G53" s="60">
        <f t="shared" si="4"/>
        <v>1</v>
      </c>
      <c r="H53" s="125" t="s">
        <v>17</v>
      </c>
      <c r="I53" s="60">
        <f t="shared" si="5"/>
        <v>2</v>
      </c>
      <c r="J53" s="64"/>
      <c r="K53" s="57" t="s">
        <v>180</v>
      </c>
      <c r="AD53" s="185"/>
      <c r="AE53" s="185"/>
    </row>
    <row r="54" spans="1:31" ht="15.75" x14ac:dyDescent="0.25">
      <c r="A54" s="66"/>
      <c r="B54" s="186"/>
      <c r="C54" s="187"/>
      <c r="D54" s="131"/>
      <c r="E54" s="188"/>
      <c r="F54" s="130"/>
      <c r="G54" s="72"/>
      <c r="H54" s="189"/>
      <c r="I54" s="72"/>
      <c r="J54" s="137"/>
      <c r="AD54" s="65"/>
      <c r="AE54" s="65"/>
    </row>
    <row r="55" spans="1:31" ht="20.25" thickBot="1" x14ac:dyDescent="0.35">
      <c r="A55" s="138" t="s">
        <v>181</v>
      </c>
      <c r="B55" s="67"/>
      <c r="C55" s="67"/>
      <c r="D55" s="68"/>
      <c r="E55" s="69"/>
      <c r="F55" s="70"/>
      <c r="G55" s="70"/>
      <c r="H55" s="71"/>
      <c r="I55" s="72"/>
      <c r="J55" s="65"/>
      <c r="AD55" s="65"/>
      <c r="AE55" s="65"/>
    </row>
    <row r="56" spans="1:31" s="89" customFormat="1" ht="15" x14ac:dyDescent="0.2">
      <c r="A56" s="76" t="s">
        <v>107</v>
      </c>
      <c r="B56" s="77">
        <f>+COUNTIF(G46:G53,1)</f>
        <v>7</v>
      </c>
      <c r="C56" s="78"/>
      <c r="D56" s="79" t="s">
        <v>108</v>
      </c>
      <c r="E56" s="80"/>
      <c r="F56" s="80"/>
      <c r="G56" s="78"/>
      <c r="H56" s="81">
        <f>+COUNTIF(I46:I53,1)</f>
        <v>1</v>
      </c>
      <c r="I56" s="80"/>
      <c r="J56" s="88"/>
      <c r="AD56" s="88"/>
      <c r="AE56" s="88"/>
    </row>
    <row r="57" spans="1:31" s="89" customFormat="1" ht="15" x14ac:dyDescent="0.2">
      <c r="A57" s="90" t="s">
        <v>111</v>
      </c>
      <c r="B57" s="91">
        <f>+COUNTIF(G46:G53,2)</f>
        <v>1</v>
      </c>
      <c r="C57" s="92"/>
      <c r="D57" s="93" t="s">
        <v>17</v>
      </c>
      <c r="E57" s="88"/>
      <c r="F57" s="88"/>
      <c r="G57" s="92"/>
      <c r="H57" s="94">
        <f>+COUNTIF(I46:I53,2)</f>
        <v>7</v>
      </c>
      <c r="I57" s="88"/>
      <c r="J57" s="88"/>
      <c r="AD57" s="88"/>
      <c r="AE57" s="88"/>
    </row>
    <row r="58" spans="1:31" s="89" customFormat="1" ht="20.25" thickBot="1" x14ac:dyDescent="0.45">
      <c r="A58" s="99"/>
      <c r="B58" s="100">
        <f>SUM(B56:B57)</f>
        <v>8</v>
      </c>
      <c r="C58" s="101"/>
      <c r="D58" s="102" t="s">
        <v>0</v>
      </c>
      <c r="E58" s="103"/>
      <c r="F58" s="103"/>
      <c r="G58" s="104"/>
      <c r="H58" s="105">
        <f>SUM(H56:H57)</f>
        <v>8</v>
      </c>
      <c r="I58" s="106"/>
      <c r="J58" s="88"/>
      <c r="AD58" s="88"/>
      <c r="AE58" s="88"/>
    </row>
    <row r="59" spans="1:31" x14ac:dyDescent="0.2">
      <c r="A59" s="110"/>
      <c r="B59" s="111"/>
      <c r="C59" s="112"/>
      <c r="D59" s="113"/>
      <c r="E59" s="111"/>
      <c r="F59" s="111"/>
      <c r="G59" s="114"/>
      <c r="H59" s="110"/>
      <c r="I59" s="115"/>
      <c r="J59" s="65"/>
      <c r="AD59" s="65"/>
      <c r="AE59" s="65"/>
    </row>
  </sheetData>
  <sortState ref="B20:H36">
    <sortCondition ref="H20:H36"/>
  </sortState>
  <mergeCells count="27">
    <mergeCell ref="A1:J1"/>
    <mergeCell ref="A2:J2"/>
    <mergeCell ref="A3:A4"/>
    <mergeCell ref="B3:B4"/>
    <mergeCell ref="C3:C4"/>
    <mergeCell ref="D3:D4"/>
    <mergeCell ref="E3:E4"/>
    <mergeCell ref="H3:H4"/>
    <mergeCell ref="J3:J4"/>
    <mergeCell ref="A17:J17"/>
    <mergeCell ref="A18:A19"/>
    <mergeCell ref="B18:B19"/>
    <mergeCell ref="C18:C19"/>
    <mergeCell ref="D18:D19"/>
    <mergeCell ref="E18:E19"/>
    <mergeCell ref="H18:H19"/>
    <mergeCell ref="J44:J45"/>
    <mergeCell ref="AD44:AD45"/>
    <mergeCell ref="AE44:AE45"/>
    <mergeCell ref="J18:J19"/>
    <mergeCell ref="A43:J43"/>
    <mergeCell ref="A44:A45"/>
    <mergeCell ref="B44:B45"/>
    <mergeCell ref="C44:C45"/>
    <mergeCell ref="D44:D45"/>
    <mergeCell ref="E44:E45"/>
    <mergeCell ref="H44:H45"/>
  </mergeCells>
  <conditionalFormatting sqref="H20 H46 H22:H37 H48:H54">
    <cfRule type="cellIs" dxfId="381" priority="29" stopIfTrue="1" operator="equal">
      <formula>"Dropped"</formula>
    </cfRule>
    <cfRule type="cellIs" dxfId="380" priority="30" stopIfTrue="1" operator="equal">
      <formula>"Left"</formula>
    </cfRule>
    <cfRule type="cellIs" dxfId="379" priority="31" stopIfTrue="1" operator="equal">
      <formula>"Incomplete"</formula>
    </cfRule>
    <cfRule type="cellIs" dxfId="378" priority="32" stopIfTrue="1" operator="equal">
      <formula>"Complete"</formula>
    </cfRule>
  </conditionalFormatting>
  <conditionalFormatting sqref="H6:H10">
    <cfRule type="cellIs" dxfId="377" priority="23" stopIfTrue="1" operator="equal">
      <formula>"Dropped"</formula>
    </cfRule>
    <cfRule type="cellIs" dxfId="376" priority="24" stopIfTrue="1" operator="equal">
      <formula>"Left"</formula>
    </cfRule>
    <cfRule type="cellIs" dxfId="375" priority="25" stopIfTrue="1" operator="equal">
      <formula>"Incomplete"</formula>
    </cfRule>
    <cfRule type="cellIs" dxfId="374" priority="26" stopIfTrue="1" operator="equal">
      <formula>"Complete"</formula>
    </cfRule>
  </conditionalFormatting>
  <conditionalFormatting sqref="H21">
    <cfRule type="cellIs" dxfId="373" priority="17" stopIfTrue="1" operator="equal">
      <formula>"Dropped"</formula>
    </cfRule>
    <cfRule type="cellIs" dxfId="372" priority="18" stopIfTrue="1" operator="equal">
      <formula>"Left"</formula>
    </cfRule>
    <cfRule type="cellIs" dxfId="371" priority="19" stopIfTrue="1" operator="equal">
      <formula>"Incomplete"</formula>
    </cfRule>
    <cfRule type="cellIs" dxfId="370" priority="20" stopIfTrue="1" operator="equal">
      <formula>"Complete"</formula>
    </cfRule>
  </conditionalFormatting>
  <conditionalFormatting sqref="H5">
    <cfRule type="cellIs" dxfId="369" priority="11" stopIfTrue="1" operator="equal">
      <formula>"Dropped"</formula>
    </cfRule>
    <cfRule type="cellIs" dxfId="368" priority="12" stopIfTrue="1" operator="equal">
      <formula>"Left"</formula>
    </cfRule>
    <cfRule type="cellIs" dxfId="367" priority="13" stopIfTrue="1" operator="equal">
      <formula>"Incomplete"</formula>
    </cfRule>
    <cfRule type="cellIs" dxfId="366" priority="14" stopIfTrue="1" operator="equal">
      <formula>"Complete"</formula>
    </cfRule>
  </conditionalFormatting>
  <conditionalFormatting sqref="H47">
    <cfRule type="cellIs" dxfId="365" priority="5" stopIfTrue="1" operator="equal">
      <formula>"Dropped"</formula>
    </cfRule>
    <cfRule type="cellIs" dxfId="364" priority="6" stopIfTrue="1" operator="equal">
      <formula>"Left"</formula>
    </cfRule>
    <cfRule type="cellIs" dxfId="363" priority="7" stopIfTrue="1" operator="equal">
      <formula>"Incomplete"</formula>
    </cfRule>
    <cfRule type="cellIs" dxfId="362" priority="8" stopIfTrue="1" operator="equal">
      <formula>"Complete"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N31"/>
  <sheetViews>
    <sheetView workbookViewId="0">
      <selection activeCell="D26" sqref="D26"/>
    </sheetView>
  </sheetViews>
  <sheetFormatPr defaultRowHeight="15.75" x14ac:dyDescent="0.25"/>
  <cols>
    <col min="1" max="1" width="6.42578125" style="120" customWidth="1"/>
    <col min="2" max="2" width="15.5703125" style="43" bestFit="1" customWidth="1"/>
    <col min="3" max="3" width="9.140625" style="43" bestFit="1" customWidth="1"/>
    <col min="4" max="4" width="30.28515625" style="49" customWidth="1"/>
    <col min="5" max="5" width="34.7109375" style="43" hidden="1" customWidth="1"/>
    <col min="6" max="6" width="5.85546875" style="43" hidden="1" customWidth="1"/>
    <col min="7" max="7" width="2.140625" style="43" hidden="1" customWidth="1"/>
    <col min="8" max="8" width="10.85546875" style="43" bestFit="1" customWidth="1"/>
    <col min="9" max="9" width="2.140625" style="43" hidden="1" customWidth="1"/>
    <col min="10" max="10" width="14.85546875" style="121" hidden="1" customWidth="1"/>
    <col min="11" max="11" width="7.85546875" style="122" hidden="1" customWidth="1"/>
    <col min="12" max="12" width="13.140625" style="120" hidden="1" customWidth="1"/>
    <col min="13" max="13" width="6.7109375" style="43" hidden="1" customWidth="1"/>
    <col min="14" max="14" width="15.7109375" style="120" hidden="1" customWidth="1"/>
    <col min="15" max="15" width="13.140625" style="43" hidden="1" customWidth="1"/>
    <col min="16" max="16" width="6.7109375" style="43" hidden="1" customWidth="1"/>
    <col min="17" max="17" width="14" style="43" hidden="1" customWidth="1"/>
    <col min="18" max="18" width="10.140625" style="182" customWidth="1"/>
    <col min="19" max="19" width="19.42578125" style="43" customWidth="1"/>
    <col min="20" max="20" width="11" style="43" hidden="1" customWidth="1"/>
    <col min="21" max="16384" width="9.140625" style="43"/>
  </cols>
  <sheetData>
    <row r="1" spans="1:20" ht="23.25" customHeight="1" x14ac:dyDescent="0.45">
      <c r="A1" s="594" t="s">
        <v>114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</row>
    <row r="2" spans="1:20" s="123" customFormat="1" ht="27.75" customHeight="1" thickBot="1" x14ac:dyDescent="0.5">
      <c r="A2" s="600" t="s">
        <v>46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</row>
    <row r="3" spans="1:20" s="49" customFormat="1" ht="15.75" customHeight="1" x14ac:dyDescent="0.2">
      <c r="A3" s="596" t="s">
        <v>79</v>
      </c>
      <c r="B3" s="598" t="s">
        <v>80</v>
      </c>
      <c r="C3" s="598" t="s">
        <v>81</v>
      </c>
      <c r="D3" s="598" t="s">
        <v>82</v>
      </c>
      <c r="E3" s="598" t="s">
        <v>83</v>
      </c>
      <c r="F3" s="44" t="s">
        <v>84</v>
      </c>
      <c r="G3" s="44"/>
      <c r="H3" s="598" t="s">
        <v>85</v>
      </c>
      <c r="I3" s="45"/>
      <c r="J3" s="605" t="s">
        <v>86</v>
      </c>
      <c r="K3" s="607" t="s">
        <v>87</v>
      </c>
      <c r="L3" s="46" t="s">
        <v>115</v>
      </c>
      <c r="M3" s="47" t="s">
        <v>89</v>
      </c>
      <c r="N3" s="48" t="s">
        <v>90</v>
      </c>
      <c r="O3" s="46" t="s">
        <v>91</v>
      </c>
      <c r="P3" s="47" t="s">
        <v>89</v>
      </c>
      <c r="Q3" s="47"/>
      <c r="R3" s="47"/>
      <c r="S3" s="590" t="s">
        <v>92</v>
      </c>
    </row>
    <row r="4" spans="1:20" s="49" customFormat="1" ht="15.75" customHeight="1" thickBot="1" x14ac:dyDescent="0.25">
      <c r="A4" s="597"/>
      <c r="B4" s="599"/>
      <c r="C4" s="599"/>
      <c r="D4" s="599"/>
      <c r="E4" s="599"/>
      <c r="F4" s="50" t="s">
        <v>95</v>
      </c>
      <c r="G4" s="50"/>
      <c r="H4" s="599"/>
      <c r="I4" s="51"/>
      <c r="J4" s="606"/>
      <c r="K4" s="608"/>
      <c r="L4" s="52" t="s">
        <v>96</v>
      </c>
      <c r="M4" s="53" t="s">
        <v>97</v>
      </c>
      <c r="N4" s="54" t="s">
        <v>98</v>
      </c>
      <c r="O4" s="52" t="s">
        <v>96</v>
      </c>
      <c r="P4" s="53" t="s">
        <v>97</v>
      </c>
      <c r="Q4" s="53"/>
      <c r="R4" s="53"/>
      <c r="S4" s="591"/>
    </row>
    <row r="5" spans="1:20" ht="15.75" customHeight="1" x14ac:dyDescent="0.25">
      <c r="A5" s="55">
        <v>1</v>
      </c>
      <c r="B5" s="521" t="s">
        <v>116</v>
      </c>
      <c r="C5" s="522">
        <v>81881</v>
      </c>
      <c r="D5" s="523" t="s">
        <v>117</v>
      </c>
      <c r="E5" s="56" t="s">
        <v>118</v>
      </c>
      <c r="F5" s="124" t="s">
        <v>102</v>
      </c>
      <c r="G5" s="60">
        <f t="shared" ref="G5:G12" si="0">+IF(F5="M",1,IF(F5="f",2,IF(F5="Civ",3,"Error")))</f>
        <v>2</v>
      </c>
      <c r="H5" s="125" t="s">
        <v>108</v>
      </c>
      <c r="I5" s="60">
        <f t="shared" ref="I5:I12" si="1">+IF(H5="Studying",5,IF(H5="Complete",1,IF(H5="Incomplete",2,IF(H5="Left",3,IF(H5="Dropped",4,"Error")))))</f>
        <v>1</v>
      </c>
      <c r="J5" s="61" t="s">
        <v>119</v>
      </c>
      <c r="K5" s="126">
        <v>3.67</v>
      </c>
      <c r="L5" s="62" t="s">
        <v>120</v>
      </c>
      <c r="M5" s="60">
        <f t="shared" ref="M5:M12" si="2">+IF(L5="Issued",1,IF(L5="Not Issued",2,"Nil"))</f>
        <v>2</v>
      </c>
      <c r="N5" s="63">
        <v>30318</v>
      </c>
      <c r="O5" s="62" t="s">
        <v>120</v>
      </c>
      <c r="P5" s="60">
        <f t="shared" ref="P5:P12" si="3">+IF(O5="Issued",1,IF(O5="Not Issued",2,"Nil"))</f>
        <v>2</v>
      </c>
      <c r="Q5" s="127" t="s">
        <v>121</v>
      </c>
      <c r="R5" s="128"/>
      <c r="S5" s="64"/>
      <c r="T5" s="57" t="s">
        <v>122</v>
      </c>
    </row>
    <row r="6" spans="1:20" ht="15.75" customHeight="1" x14ac:dyDescent="0.25">
      <c r="A6" s="55">
        <v>2</v>
      </c>
      <c r="B6" s="521" t="s">
        <v>123</v>
      </c>
      <c r="C6" s="522">
        <v>48499</v>
      </c>
      <c r="D6" s="523" t="s">
        <v>124</v>
      </c>
      <c r="E6" s="56" t="s">
        <v>125</v>
      </c>
      <c r="F6" s="124" t="s">
        <v>102</v>
      </c>
      <c r="G6" s="60">
        <f t="shared" si="0"/>
        <v>2</v>
      </c>
      <c r="H6" s="125" t="s">
        <v>108</v>
      </c>
      <c r="I6" s="60">
        <f t="shared" si="1"/>
        <v>1</v>
      </c>
      <c r="J6" s="61" t="s">
        <v>126</v>
      </c>
      <c r="K6" s="126">
        <v>3.83</v>
      </c>
      <c r="L6" s="62" t="s">
        <v>96</v>
      </c>
      <c r="M6" s="60">
        <f t="shared" si="2"/>
        <v>1</v>
      </c>
      <c r="N6" s="63">
        <v>30316</v>
      </c>
      <c r="O6" s="62" t="s">
        <v>96</v>
      </c>
      <c r="P6" s="60">
        <f t="shared" si="3"/>
        <v>1</v>
      </c>
      <c r="Q6" s="127" t="s">
        <v>127</v>
      </c>
      <c r="R6" s="128"/>
      <c r="S6" s="64"/>
      <c r="T6" s="57" t="s">
        <v>128</v>
      </c>
    </row>
    <row r="7" spans="1:20" ht="15.75" customHeight="1" x14ac:dyDescent="0.25">
      <c r="A7" s="55">
        <v>3</v>
      </c>
      <c r="B7" s="521" t="s">
        <v>129</v>
      </c>
      <c r="C7" s="522">
        <v>81882</v>
      </c>
      <c r="D7" s="523" t="s">
        <v>130</v>
      </c>
      <c r="E7" s="56" t="s">
        <v>131</v>
      </c>
      <c r="F7" s="124" t="s">
        <v>106</v>
      </c>
      <c r="G7" s="60">
        <f t="shared" si="0"/>
        <v>1</v>
      </c>
      <c r="H7" s="125" t="s">
        <v>108</v>
      </c>
      <c r="I7" s="60">
        <f t="shared" si="1"/>
        <v>1</v>
      </c>
      <c r="J7" s="61" t="s">
        <v>132</v>
      </c>
      <c r="K7" s="126">
        <v>2.97</v>
      </c>
      <c r="L7" s="62" t="s">
        <v>120</v>
      </c>
      <c r="M7" s="60">
        <f t="shared" si="2"/>
        <v>2</v>
      </c>
      <c r="N7" s="63">
        <v>30317</v>
      </c>
      <c r="O7" s="62" t="s">
        <v>120</v>
      </c>
      <c r="P7" s="60">
        <f t="shared" si="3"/>
        <v>2</v>
      </c>
      <c r="Q7" s="127" t="s">
        <v>133</v>
      </c>
      <c r="R7" s="128"/>
      <c r="S7" s="64"/>
      <c r="T7" s="57"/>
    </row>
    <row r="8" spans="1:20" ht="15.75" customHeight="1" x14ac:dyDescent="0.25">
      <c r="A8" s="55">
        <v>4</v>
      </c>
      <c r="B8" s="521" t="s">
        <v>134</v>
      </c>
      <c r="C8" s="522">
        <v>28341</v>
      </c>
      <c r="D8" s="523" t="s">
        <v>135</v>
      </c>
      <c r="E8" s="56" t="s">
        <v>136</v>
      </c>
      <c r="F8" s="124" t="s">
        <v>102</v>
      </c>
      <c r="G8" s="60">
        <f t="shared" si="0"/>
        <v>2</v>
      </c>
      <c r="H8" s="125" t="s">
        <v>108</v>
      </c>
      <c r="I8" s="60">
        <f t="shared" si="1"/>
        <v>1</v>
      </c>
      <c r="J8" s="61" t="s">
        <v>137</v>
      </c>
      <c r="K8" s="126">
        <v>3.43</v>
      </c>
      <c r="L8" s="62" t="s">
        <v>96</v>
      </c>
      <c r="M8" s="60">
        <f t="shared" si="2"/>
        <v>1</v>
      </c>
      <c r="N8" s="63">
        <v>30319</v>
      </c>
      <c r="O8" s="62" t="s">
        <v>96</v>
      </c>
      <c r="P8" s="60">
        <f t="shared" si="3"/>
        <v>1</v>
      </c>
      <c r="Q8" s="127" t="s">
        <v>138</v>
      </c>
      <c r="R8" s="128"/>
      <c r="S8" s="64"/>
      <c r="T8" s="57"/>
    </row>
    <row r="9" spans="1:20" ht="15.75" customHeight="1" x14ac:dyDescent="0.25">
      <c r="A9" s="55">
        <v>5</v>
      </c>
      <c r="B9" s="521" t="s">
        <v>139</v>
      </c>
      <c r="C9" s="522">
        <v>81884</v>
      </c>
      <c r="D9" s="523" t="s">
        <v>140</v>
      </c>
      <c r="E9" s="56" t="s">
        <v>141</v>
      </c>
      <c r="F9" s="124" t="s">
        <v>102</v>
      </c>
      <c r="G9" s="60">
        <f t="shared" si="0"/>
        <v>2</v>
      </c>
      <c r="H9" s="125" t="s">
        <v>108</v>
      </c>
      <c r="I9" s="60">
        <f t="shared" si="1"/>
        <v>1</v>
      </c>
      <c r="J9" s="61" t="s">
        <v>142</v>
      </c>
      <c r="K9" s="126">
        <v>3.9</v>
      </c>
      <c r="L9" s="62" t="s">
        <v>96</v>
      </c>
      <c r="M9" s="60">
        <f t="shared" si="2"/>
        <v>1</v>
      </c>
      <c r="N9" s="63">
        <v>30326</v>
      </c>
      <c r="O9" s="62" t="s">
        <v>120</v>
      </c>
      <c r="P9" s="60">
        <f t="shared" si="3"/>
        <v>2</v>
      </c>
      <c r="Q9" s="127" t="s">
        <v>143</v>
      </c>
      <c r="R9" s="128"/>
      <c r="S9" s="64"/>
      <c r="T9" s="57"/>
    </row>
    <row r="10" spans="1:20" ht="15.75" customHeight="1" x14ac:dyDescent="0.25">
      <c r="A10" s="55">
        <v>6</v>
      </c>
      <c r="B10" s="521" t="s">
        <v>144</v>
      </c>
      <c r="C10" s="522">
        <v>45945</v>
      </c>
      <c r="D10" s="523" t="s">
        <v>145</v>
      </c>
      <c r="E10" s="56" t="s">
        <v>146</v>
      </c>
      <c r="F10" s="124" t="s">
        <v>106</v>
      </c>
      <c r="G10" s="60">
        <f t="shared" si="0"/>
        <v>1</v>
      </c>
      <c r="H10" s="125" t="s">
        <v>108</v>
      </c>
      <c r="I10" s="60">
        <f t="shared" si="1"/>
        <v>1</v>
      </c>
      <c r="J10" s="61" t="s">
        <v>147</v>
      </c>
      <c r="K10" s="126">
        <v>2.83</v>
      </c>
      <c r="L10" s="62" t="s">
        <v>96</v>
      </c>
      <c r="M10" s="60">
        <f t="shared" si="2"/>
        <v>1</v>
      </c>
      <c r="N10" s="63">
        <v>30322</v>
      </c>
      <c r="O10" s="62" t="s">
        <v>96</v>
      </c>
      <c r="P10" s="60">
        <f t="shared" si="3"/>
        <v>1</v>
      </c>
      <c r="Q10" s="127" t="s">
        <v>148</v>
      </c>
      <c r="R10" s="128"/>
      <c r="S10" s="64"/>
      <c r="T10" s="57"/>
    </row>
    <row r="11" spans="1:20" ht="15.75" customHeight="1" x14ac:dyDescent="0.25">
      <c r="A11" s="55">
        <v>7</v>
      </c>
      <c r="B11" s="521" t="s">
        <v>149</v>
      </c>
      <c r="C11" s="522">
        <v>81885</v>
      </c>
      <c r="D11" s="523" t="s">
        <v>150</v>
      </c>
      <c r="E11" s="56" t="s">
        <v>151</v>
      </c>
      <c r="F11" s="124" t="s">
        <v>106</v>
      </c>
      <c r="G11" s="60">
        <f t="shared" si="0"/>
        <v>1</v>
      </c>
      <c r="H11" s="125" t="s">
        <v>108</v>
      </c>
      <c r="I11" s="60">
        <f t="shared" si="1"/>
        <v>1</v>
      </c>
      <c r="J11" s="61" t="s">
        <v>152</v>
      </c>
      <c r="K11" s="126">
        <v>3.47</v>
      </c>
      <c r="L11" s="62" t="s">
        <v>96</v>
      </c>
      <c r="M11" s="60">
        <f t="shared" si="2"/>
        <v>1</v>
      </c>
      <c r="N11" s="63">
        <v>30320</v>
      </c>
      <c r="O11" s="62" t="s">
        <v>120</v>
      </c>
      <c r="P11" s="60">
        <f t="shared" si="3"/>
        <v>2</v>
      </c>
      <c r="Q11" s="127" t="s">
        <v>153</v>
      </c>
      <c r="R11" s="128"/>
      <c r="S11" s="64"/>
      <c r="T11" s="57"/>
    </row>
    <row r="12" spans="1:20" ht="15.75" customHeight="1" x14ac:dyDescent="0.25">
      <c r="A12" s="55">
        <v>8</v>
      </c>
      <c r="B12" s="521" t="s">
        <v>154</v>
      </c>
      <c r="C12" s="522">
        <v>81886</v>
      </c>
      <c r="D12" s="523" t="s">
        <v>155</v>
      </c>
      <c r="E12" s="56" t="s">
        <v>156</v>
      </c>
      <c r="F12" s="124" t="s">
        <v>102</v>
      </c>
      <c r="G12" s="60">
        <f t="shared" si="0"/>
        <v>2</v>
      </c>
      <c r="H12" s="125" t="s">
        <v>108</v>
      </c>
      <c r="I12" s="60">
        <f t="shared" si="1"/>
        <v>1</v>
      </c>
      <c r="J12" s="61" t="s">
        <v>157</v>
      </c>
      <c r="K12" s="126">
        <v>3.8</v>
      </c>
      <c r="L12" s="62" t="s">
        <v>96</v>
      </c>
      <c r="M12" s="60">
        <f t="shared" si="2"/>
        <v>1</v>
      </c>
      <c r="N12" s="63">
        <v>30325</v>
      </c>
      <c r="O12" s="62" t="s">
        <v>120</v>
      </c>
      <c r="P12" s="60">
        <f t="shared" si="3"/>
        <v>2</v>
      </c>
      <c r="Q12" s="127" t="s">
        <v>158</v>
      </c>
      <c r="R12" s="128"/>
      <c r="S12" s="64"/>
      <c r="T12" s="57"/>
    </row>
    <row r="13" spans="1:20" ht="18" customHeight="1" x14ac:dyDescent="0.25">
      <c r="A13" s="66"/>
      <c r="B13" s="129"/>
      <c r="C13" s="130"/>
      <c r="D13" s="131"/>
      <c r="E13" s="132"/>
      <c r="F13" s="129"/>
      <c r="G13" s="72"/>
      <c r="H13" s="133"/>
      <c r="I13" s="72"/>
      <c r="J13" s="73"/>
      <c r="K13" s="134"/>
      <c r="L13" s="135"/>
      <c r="M13" s="70"/>
      <c r="N13" s="135"/>
      <c r="O13" s="135"/>
      <c r="P13" s="70"/>
      <c r="Q13" s="70"/>
      <c r="R13" s="136"/>
      <c r="S13" s="137"/>
    </row>
    <row r="14" spans="1:20" ht="21" customHeight="1" thickBot="1" x14ac:dyDescent="0.35">
      <c r="A14" s="138" t="s">
        <v>159</v>
      </c>
      <c r="B14" s="139"/>
      <c r="C14" s="139"/>
      <c r="D14" s="140"/>
      <c r="E14" s="140"/>
      <c r="F14" s="139"/>
      <c r="G14" s="141"/>
      <c r="H14" s="142"/>
      <c r="I14" s="143"/>
      <c r="J14" s="144"/>
      <c r="K14" s="145"/>
      <c r="L14" s="146"/>
      <c r="M14" s="143"/>
      <c r="N14" s="146"/>
      <c r="O14" s="147"/>
      <c r="P14" s="143"/>
      <c r="Q14" s="143"/>
      <c r="R14" s="148"/>
      <c r="S14" s="149"/>
    </row>
    <row r="15" spans="1:20" ht="18" customHeight="1" x14ac:dyDescent="0.25">
      <c r="A15" s="150" t="s">
        <v>107</v>
      </c>
      <c r="B15" s="151">
        <f>+COUNTIF(G5:G12,1)</f>
        <v>3</v>
      </c>
      <c r="C15" s="152"/>
      <c r="D15" s="153" t="s">
        <v>108</v>
      </c>
      <c r="E15" s="154"/>
      <c r="F15" s="154"/>
      <c r="G15" s="152"/>
      <c r="H15" s="155">
        <f>+COUNTIF(I5:I12,1)</f>
        <v>8</v>
      </c>
      <c r="I15" s="154"/>
      <c r="J15" s="156" t="s">
        <v>109</v>
      </c>
      <c r="K15" s="157"/>
      <c r="L15" s="158">
        <f>+COUNTIF(M5:M12,1)</f>
        <v>6</v>
      </c>
      <c r="M15" s="159"/>
      <c r="N15" s="160" t="s">
        <v>110</v>
      </c>
      <c r="O15" s="161">
        <f>+COUNTIF(P5:P12,1)</f>
        <v>3</v>
      </c>
      <c r="P15" s="88"/>
      <c r="Q15" s="88"/>
      <c r="R15" s="74"/>
      <c r="S15" s="88"/>
    </row>
    <row r="16" spans="1:20" ht="18" customHeight="1" x14ac:dyDescent="0.25">
      <c r="A16" s="162" t="s">
        <v>111</v>
      </c>
      <c r="B16" s="163">
        <f>+COUNTIF(G5:G12,2)</f>
        <v>5</v>
      </c>
      <c r="C16" s="164"/>
      <c r="D16" s="165" t="s">
        <v>17</v>
      </c>
      <c r="E16" s="65"/>
      <c r="F16" s="65"/>
      <c r="G16" s="164"/>
      <c r="H16" s="66">
        <f>+COUNTIF(I5:I12,2)</f>
        <v>0</v>
      </c>
      <c r="I16" s="65"/>
      <c r="J16" s="166" t="s">
        <v>112</v>
      </c>
      <c r="K16" s="167"/>
      <c r="L16" s="168">
        <f>+COUNTIF(M5:M12,2)</f>
        <v>2</v>
      </c>
      <c r="M16" s="169"/>
      <c r="N16" s="170" t="s">
        <v>112</v>
      </c>
      <c r="O16" s="171">
        <f>+COUNTIF(P5:P12,2)</f>
        <v>5</v>
      </c>
      <c r="P16" s="88"/>
      <c r="Q16" s="88"/>
      <c r="R16" s="74"/>
      <c r="S16" s="88"/>
    </row>
    <row r="17" spans="1:40" ht="18" customHeight="1" thickBot="1" x14ac:dyDescent="0.35">
      <c r="A17" s="172"/>
      <c r="B17" s="173">
        <f>SUM(B15:B16)</f>
        <v>8</v>
      </c>
      <c r="C17" s="174"/>
      <c r="D17" s="175" t="s">
        <v>0</v>
      </c>
      <c r="E17" s="176"/>
      <c r="F17" s="176"/>
      <c r="G17" s="177"/>
      <c r="H17" s="173">
        <f>SUM(H15:H16)</f>
        <v>8</v>
      </c>
      <c r="I17" s="178"/>
      <c r="J17" s="179"/>
      <c r="K17" s="179"/>
      <c r="L17" s="173">
        <f>SUM(L15:L16)</f>
        <v>8</v>
      </c>
      <c r="M17" s="180"/>
      <c r="N17" s="179"/>
      <c r="O17" s="181">
        <f>SUM(O15:O16)</f>
        <v>8</v>
      </c>
      <c r="P17" s="88"/>
      <c r="Q17" s="88"/>
      <c r="R17" s="74"/>
      <c r="S17" s="88"/>
    </row>
    <row r="18" spans="1:40" ht="30" customHeight="1" x14ac:dyDescent="0.25"/>
    <row r="19" spans="1:40" ht="23.25" thickBot="1" x14ac:dyDescent="0.5">
      <c r="A19" s="600" t="s">
        <v>47</v>
      </c>
      <c r="B19" s="600"/>
      <c r="C19" s="600"/>
      <c r="D19" s="600"/>
      <c r="E19" s="600"/>
      <c r="F19" s="600"/>
      <c r="G19" s="600"/>
      <c r="H19" s="600"/>
      <c r="I19" s="600"/>
      <c r="J19" s="600"/>
      <c r="K19" s="600"/>
      <c r="L19" s="600"/>
      <c r="M19" s="600"/>
      <c r="N19" s="600"/>
      <c r="O19" s="600"/>
      <c r="P19" s="600"/>
      <c r="Q19" s="600"/>
      <c r="R19" s="600"/>
      <c r="S19" s="600"/>
    </row>
    <row r="20" spans="1:40" s="49" customFormat="1" ht="25.5" x14ac:dyDescent="0.2">
      <c r="A20" s="596" t="s">
        <v>79</v>
      </c>
      <c r="B20" s="598" t="s">
        <v>80</v>
      </c>
      <c r="C20" s="598" t="s">
        <v>81</v>
      </c>
      <c r="D20" s="598" t="s">
        <v>82</v>
      </c>
      <c r="E20" s="598" t="s">
        <v>83</v>
      </c>
      <c r="F20" s="44" t="s">
        <v>84</v>
      </c>
      <c r="G20" s="44"/>
      <c r="H20" s="598" t="s">
        <v>85</v>
      </c>
      <c r="I20" s="45"/>
      <c r="J20" s="605" t="s">
        <v>86</v>
      </c>
      <c r="K20" s="607" t="s">
        <v>87</v>
      </c>
      <c r="L20" s="46" t="s">
        <v>88</v>
      </c>
      <c r="M20" s="47" t="s">
        <v>89</v>
      </c>
      <c r="N20" s="48" t="s">
        <v>90</v>
      </c>
      <c r="O20" s="46" t="s">
        <v>91</v>
      </c>
      <c r="P20" s="47" t="s">
        <v>89</v>
      </c>
      <c r="Q20" s="47"/>
      <c r="R20" s="183" t="s">
        <v>160</v>
      </c>
      <c r="S20" s="590" t="s">
        <v>92</v>
      </c>
      <c r="AM20" s="592" t="s">
        <v>93</v>
      </c>
      <c r="AN20" s="592" t="s">
        <v>94</v>
      </c>
    </row>
    <row r="21" spans="1:40" s="49" customFormat="1" ht="16.5" customHeight="1" thickBot="1" x14ac:dyDescent="0.25">
      <c r="A21" s="597"/>
      <c r="B21" s="599"/>
      <c r="C21" s="599"/>
      <c r="D21" s="599"/>
      <c r="E21" s="599"/>
      <c r="F21" s="50" t="s">
        <v>95</v>
      </c>
      <c r="G21" s="50"/>
      <c r="H21" s="599"/>
      <c r="I21" s="51"/>
      <c r="J21" s="606"/>
      <c r="K21" s="608"/>
      <c r="L21" s="52" t="s">
        <v>96</v>
      </c>
      <c r="M21" s="53" t="s">
        <v>97</v>
      </c>
      <c r="N21" s="54" t="s">
        <v>98</v>
      </c>
      <c r="O21" s="52" t="s">
        <v>96</v>
      </c>
      <c r="P21" s="53" t="s">
        <v>97</v>
      </c>
      <c r="Q21" s="53"/>
      <c r="R21" s="184" t="s">
        <v>97</v>
      </c>
      <c r="S21" s="591"/>
      <c r="AM21" s="593"/>
      <c r="AN21" s="593"/>
    </row>
    <row r="22" spans="1:40" ht="15.75" customHeight="1" x14ac:dyDescent="0.25">
      <c r="A22" s="55">
        <v>1</v>
      </c>
      <c r="B22" s="521" t="s">
        <v>161</v>
      </c>
      <c r="C22" s="522">
        <v>82133</v>
      </c>
      <c r="D22" s="523" t="s">
        <v>162</v>
      </c>
      <c r="E22" s="56" t="s">
        <v>163</v>
      </c>
      <c r="F22" s="124" t="s">
        <v>106</v>
      </c>
      <c r="G22" s="60">
        <f t="shared" ref="G22:G25" si="4">+IF(F22="M",1,IF(F22="f",2,IF(F22="Civ",3,"Error")))</f>
        <v>1</v>
      </c>
      <c r="H22" s="125" t="s">
        <v>17</v>
      </c>
      <c r="I22" s="60">
        <f t="shared" ref="I22:I25" si="5">+IF(H22="Studying",5,IF(H22="Complete",1,IF(H22="Incomplete",2,IF(H22="Left",3,IF(H22="Dropped",4,"Error")))))</f>
        <v>2</v>
      </c>
      <c r="J22" s="61"/>
      <c r="K22" s="126"/>
      <c r="L22" s="62"/>
      <c r="M22" s="60" t="str">
        <f t="shared" ref="M22:M25" si="6">+IF(L22="Issued",1,IF(L22="Not Issued",2,"Nil"))</f>
        <v>Nil</v>
      </c>
      <c r="N22" s="63"/>
      <c r="O22" s="62"/>
      <c r="P22" s="60" t="str">
        <f t="shared" ref="P22:P25" si="7">+IF(O22="Issued",1,IF(O22="Not Issued",2,"Nil"))</f>
        <v>Nil</v>
      </c>
      <c r="Q22" s="127" t="s">
        <v>164</v>
      </c>
      <c r="R22" s="128"/>
      <c r="S22" s="64"/>
      <c r="T22" s="57" t="s">
        <v>165</v>
      </c>
      <c r="AM22" s="185"/>
      <c r="AN22" s="185"/>
    </row>
    <row r="23" spans="1:40" ht="15.75" customHeight="1" x14ac:dyDescent="0.25">
      <c r="A23" s="55">
        <v>2</v>
      </c>
      <c r="B23" s="521" t="s">
        <v>166</v>
      </c>
      <c r="C23" s="522">
        <v>81807</v>
      </c>
      <c r="D23" s="523" t="s">
        <v>167</v>
      </c>
      <c r="E23" s="56" t="s">
        <v>168</v>
      </c>
      <c r="F23" s="124" t="s">
        <v>106</v>
      </c>
      <c r="G23" s="60">
        <f t="shared" si="4"/>
        <v>1</v>
      </c>
      <c r="H23" s="125" t="s">
        <v>17</v>
      </c>
      <c r="I23" s="60">
        <f t="shared" si="5"/>
        <v>2</v>
      </c>
      <c r="J23" s="61"/>
      <c r="K23" s="126"/>
      <c r="L23" s="62"/>
      <c r="M23" s="60" t="str">
        <f t="shared" si="6"/>
        <v>Nil</v>
      </c>
      <c r="N23" s="63"/>
      <c r="O23" s="62"/>
      <c r="P23" s="60" t="str">
        <f t="shared" si="7"/>
        <v>Nil</v>
      </c>
      <c r="Q23" s="127" t="s">
        <v>169</v>
      </c>
      <c r="R23" s="128"/>
      <c r="S23" s="64"/>
      <c r="T23" s="57" t="s">
        <v>170</v>
      </c>
      <c r="AM23" s="185"/>
      <c r="AN23" s="185"/>
    </row>
    <row r="24" spans="1:40" ht="15.75" customHeight="1" x14ac:dyDescent="0.25">
      <c r="A24" s="55">
        <v>3</v>
      </c>
      <c r="B24" s="521" t="s">
        <v>171</v>
      </c>
      <c r="C24" s="522">
        <v>41498</v>
      </c>
      <c r="D24" s="523" t="s">
        <v>172</v>
      </c>
      <c r="E24" s="56" t="s">
        <v>173</v>
      </c>
      <c r="F24" s="124" t="s">
        <v>106</v>
      </c>
      <c r="G24" s="60">
        <f t="shared" si="4"/>
        <v>1</v>
      </c>
      <c r="H24" s="125" t="s">
        <v>17</v>
      </c>
      <c r="I24" s="60">
        <f t="shared" si="5"/>
        <v>2</v>
      </c>
      <c r="J24" s="61"/>
      <c r="K24" s="126"/>
      <c r="L24" s="62"/>
      <c r="M24" s="60" t="str">
        <f t="shared" si="6"/>
        <v>Nil</v>
      </c>
      <c r="N24" s="63"/>
      <c r="O24" s="62"/>
      <c r="P24" s="60" t="str">
        <f t="shared" si="7"/>
        <v>Nil</v>
      </c>
      <c r="Q24" s="127" t="s">
        <v>174</v>
      </c>
      <c r="R24" s="128"/>
      <c r="S24" s="64"/>
      <c r="T24" s="57" t="s">
        <v>175</v>
      </c>
      <c r="AM24" s="185"/>
      <c r="AN24" s="185"/>
    </row>
    <row r="25" spans="1:40" ht="15.75" customHeight="1" x14ac:dyDescent="0.25">
      <c r="A25" s="55">
        <v>4</v>
      </c>
      <c r="B25" s="521" t="s">
        <v>176</v>
      </c>
      <c r="C25" s="522">
        <v>39311</v>
      </c>
      <c r="D25" s="523" t="s">
        <v>177</v>
      </c>
      <c r="E25" s="56" t="s">
        <v>178</v>
      </c>
      <c r="F25" s="124" t="s">
        <v>106</v>
      </c>
      <c r="G25" s="60">
        <f t="shared" si="4"/>
        <v>1</v>
      </c>
      <c r="H25" s="125" t="s">
        <v>17</v>
      </c>
      <c r="I25" s="60">
        <f t="shared" si="5"/>
        <v>2</v>
      </c>
      <c r="J25" s="61"/>
      <c r="K25" s="126"/>
      <c r="L25" s="62"/>
      <c r="M25" s="60" t="str">
        <f t="shared" si="6"/>
        <v>Nil</v>
      </c>
      <c r="N25" s="63"/>
      <c r="O25" s="62"/>
      <c r="P25" s="60" t="str">
        <f t="shared" si="7"/>
        <v>Nil</v>
      </c>
      <c r="Q25" s="127" t="s">
        <v>179</v>
      </c>
      <c r="R25" s="128"/>
      <c r="S25" s="64"/>
      <c r="T25" s="57" t="s">
        <v>180</v>
      </c>
      <c r="AM25" s="185"/>
      <c r="AN25" s="185"/>
    </row>
    <row r="26" spans="1:40" x14ac:dyDescent="0.25">
      <c r="A26" s="66"/>
      <c r="B26" s="186"/>
      <c r="C26" s="187"/>
      <c r="D26" s="131"/>
      <c r="E26" s="188"/>
      <c r="F26" s="130"/>
      <c r="G26" s="72"/>
      <c r="H26" s="189"/>
      <c r="I26" s="72"/>
      <c r="J26" s="190"/>
      <c r="K26" s="134"/>
      <c r="L26" s="135"/>
      <c r="M26" s="70"/>
      <c r="N26" s="191"/>
      <c r="O26" s="135"/>
      <c r="P26" s="70"/>
      <c r="Q26" s="70"/>
      <c r="R26" s="136"/>
      <c r="S26" s="137"/>
      <c r="AM26" s="65"/>
      <c r="AN26" s="65"/>
    </row>
    <row r="27" spans="1:40" ht="20.25" thickBot="1" x14ac:dyDescent="0.35">
      <c r="A27" s="138" t="s">
        <v>181</v>
      </c>
      <c r="B27" s="67"/>
      <c r="C27" s="67"/>
      <c r="D27" s="68"/>
      <c r="E27" s="69"/>
      <c r="F27" s="70"/>
      <c r="G27" s="70"/>
      <c r="H27" s="71"/>
      <c r="I27" s="72"/>
      <c r="J27" s="73"/>
      <c r="K27" s="74"/>
      <c r="L27" s="66"/>
      <c r="M27" s="72"/>
      <c r="N27" s="66"/>
      <c r="O27" s="75"/>
      <c r="P27" s="72"/>
      <c r="Q27" s="72"/>
      <c r="R27" s="168"/>
      <c r="S27" s="65"/>
      <c r="AM27" s="65"/>
      <c r="AN27" s="65"/>
    </row>
    <row r="28" spans="1:40" s="89" customFormat="1" x14ac:dyDescent="0.25">
      <c r="A28" s="76" t="s">
        <v>107</v>
      </c>
      <c r="B28" s="77">
        <f>+COUNTIF(G22:G25,1)</f>
        <v>4</v>
      </c>
      <c r="C28" s="78"/>
      <c r="D28" s="79" t="s">
        <v>108</v>
      </c>
      <c r="E28" s="80"/>
      <c r="F28" s="80"/>
      <c r="G28" s="78"/>
      <c r="H28" s="81">
        <f>+COUNTIF(I22:I25,1)</f>
        <v>0</v>
      </c>
      <c r="I28" s="80"/>
      <c r="J28" s="82" t="s">
        <v>109</v>
      </c>
      <c r="K28" s="83"/>
      <c r="L28" s="84">
        <f>+COUNTIF(M22:M25,1)</f>
        <v>0</v>
      </c>
      <c r="M28" s="85"/>
      <c r="N28" s="86" t="s">
        <v>110</v>
      </c>
      <c r="O28" s="87">
        <f>+COUNTIF(P22:P25,1)</f>
        <v>0</v>
      </c>
      <c r="P28" s="88"/>
      <c r="Q28" s="88"/>
      <c r="R28" s="74"/>
      <c r="S28" s="88"/>
      <c r="AM28" s="88"/>
      <c r="AN28" s="88"/>
    </row>
    <row r="29" spans="1:40" s="89" customFormat="1" x14ac:dyDescent="0.25">
      <c r="A29" s="90" t="s">
        <v>111</v>
      </c>
      <c r="B29" s="91">
        <f>+COUNTIF(G22:G25,2)</f>
        <v>0</v>
      </c>
      <c r="C29" s="92"/>
      <c r="D29" s="93" t="s">
        <v>17</v>
      </c>
      <c r="E29" s="88"/>
      <c r="F29" s="88"/>
      <c r="G29" s="92"/>
      <c r="H29" s="94">
        <f>+COUNTIF(I22:I25,2)</f>
        <v>4</v>
      </c>
      <c r="I29" s="88"/>
      <c r="J29" s="95" t="s">
        <v>112</v>
      </c>
      <c r="K29" s="74"/>
      <c r="L29" s="96">
        <f>+COUNTIF(M22:M25,2)</f>
        <v>0</v>
      </c>
      <c r="M29" s="97"/>
      <c r="N29" s="75" t="s">
        <v>112</v>
      </c>
      <c r="O29" s="98">
        <f>+COUNTIF(P22:P25,2)</f>
        <v>0</v>
      </c>
      <c r="P29" s="88"/>
      <c r="Q29" s="88"/>
      <c r="R29" s="74"/>
      <c r="S29" s="88"/>
      <c r="AM29" s="88"/>
      <c r="AN29" s="88"/>
    </row>
    <row r="30" spans="1:40" s="89" customFormat="1" ht="20.25" thickBot="1" x14ac:dyDescent="0.45">
      <c r="A30" s="99"/>
      <c r="B30" s="100">
        <f>SUM(B28:B29)</f>
        <v>4</v>
      </c>
      <c r="C30" s="101"/>
      <c r="D30" s="102" t="s">
        <v>0</v>
      </c>
      <c r="E30" s="103"/>
      <c r="F30" s="103"/>
      <c r="G30" s="104"/>
      <c r="H30" s="105">
        <f>SUM(H28:H29)</f>
        <v>4</v>
      </c>
      <c r="I30" s="106"/>
      <c r="J30" s="107"/>
      <c r="K30" s="107"/>
      <c r="L30" s="100">
        <f>SUM(L28:L29)</f>
        <v>0</v>
      </c>
      <c r="M30" s="108"/>
      <c r="N30" s="107"/>
      <c r="O30" s="109">
        <f>SUM(O28:O29)</f>
        <v>0</v>
      </c>
      <c r="P30" s="88"/>
      <c r="Q30" s="88"/>
      <c r="R30" s="74"/>
      <c r="S30" s="88"/>
      <c r="AM30" s="88"/>
      <c r="AN30" s="88"/>
    </row>
    <row r="31" spans="1:40" ht="12.75" x14ac:dyDescent="0.2">
      <c r="A31" s="110"/>
      <c r="B31" s="111"/>
      <c r="C31" s="112"/>
      <c r="D31" s="113"/>
      <c r="E31" s="111"/>
      <c r="F31" s="111"/>
      <c r="G31" s="114"/>
      <c r="H31" s="110"/>
      <c r="I31" s="115"/>
      <c r="J31" s="116"/>
      <c r="K31" s="116"/>
      <c r="L31" s="116"/>
      <c r="M31" s="117"/>
      <c r="N31" s="116"/>
      <c r="O31" s="118"/>
      <c r="P31" s="65"/>
      <c r="Q31" s="65"/>
      <c r="R31" s="167"/>
      <c r="S31" s="65"/>
      <c r="AM31" s="65"/>
      <c r="AN31" s="65"/>
    </row>
  </sheetData>
  <mergeCells count="23">
    <mergeCell ref="A1:S1"/>
    <mergeCell ref="A2:S2"/>
    <mergeCell ref="A3:A4"/>
    <mergeCell ref="B3:B4"/>
    <mergeCell ref="C3:C4"/>
    <mergeCell ref="D3:D4"/>
    <mergeCell ref="E3:E4"/>
    <mergeCell ref="H3:H4"/>
    <mergeCell ref="J3:J4"/>
    <mergeCell ref="K3:K4"/>
    <mergeCell ref="S20:S21"/>
    <mergeCell ref="AM20:AM21"/>
    <mergeCell ref="AN20:AN21"/>
    <mergeCell ref="S3:S4"/>
    <mergeCell ref="A19:S19"/>
    <mergeCell ref="A20:A21"/>
    <mergeCell ref="B20:B21"/>
    <mergeCell ref="C20:C21"/>
    <mergeCell ref="D20:D21"/>
    <mergeCell ref="E20:E21"/>
    <mergeCell ref="H20:H21"/>
    <mergeCell ref="J20:J21"/>
    <mergeCell ref="K20:K21"/>
  </mergeCells>
  <conditionalFormatting sqref="H5 H22:H26 H8:H13">
    <cfRule type="cellIs" dxfId="361" priority="13" stopIfTrue="1" operator="equal">
      <formula>"Dropped"</formula>
    </cfRule>
    <cfRule type="cellIs" dxfId="360" priority="14" stopIfTrue="1" operator="equal">
      <formula>"Left"</formula>
    </cfRule>
    <cfRule type="cellIs" dxfId="359" priority="15" stopIfTrue="1" operator="equal">
      <formula>"Incomplete"</formula>
    </cfRule>
    <cfRule type="cellIs" dxfId="358" priority="16" stopIfTrue="1" operator="equal">
      <formula>"Complete"</formula>
    </cfRule>
  </conditionalFormatting>
  <conditionalFormatting sqref="L5 O5 L22:L26 O22:O26 L13 L8:L10 O7:O13">
    <cfRule type="cellIs" dxfId="357" priority="11" stopIfTrue="1" operator="equal">
      <formula>"Not Issued"</formula>
    </cfRule>
    <cfRule type="cellIs" dxfId="356" priority="12" stopIfTrue="1" operator="equal">
      <formula>"Issued"</formula>
    </cfRule>
  </conditionalFormatting>
  <conditionalFormatting sqref="H6:H7">
    <cfRule type="cellIs" dxfId="355" priority="7" stopIfTrue="1" operator="equal">
      <formula>"Dropped"</formula>
    </cfRule>
    <cfRule type="cellIs" dxfId="354" priority="8" stopIfTrue="1" operator="equal">
      <formula>"Left"</formula>
    </cfRule>
    <cfRule type="cellIs" dxfId="353" priority="9" stopIfTrue="1" operator="equal">
      <formula>"Incomplete"</formula>
    </cfRule>
    <cfRule type="cellIs" dxfId="352" priority="10" stopIfTrue="1" operator="equal">
      <formula>"Complete"</formula>
    </cfRule>
  </conditionalFormatting>
  <conditionalFormatting sqref="L6:L7">
    <cfRule type="cellIs" dxfId="351" priority="5" stopIfTrue="1" operator="equal">
      <formula>"Not Issued"</formula>
    </cfRule>
    <cfRule type="cellIs" dxfId="350" priority="6" stopIfTrue="1" operator="equal">
      <formula>"Issued"</formula>
    </cfRule>
  </conditionalFormatting>
  <conditionalFormatting sqref="L11:L12">
    <cfRule type="cellIs" dxfId="349" priority="3" stopIfTrue="1" operator="equal">
      <formula>"Not Issued"</formula>
    </cfRule>
    <cfRule type="cellIs" dxfId="348" priority="4" stopIfTrue="1" operator="equal">
      <formula>"Issued"</formula>
    </cfRule>
  </conditionalFormatting>
  <conditionalFormatting sqref="O6">
    <cfRule type="cellIs" dxfId="347" priority="1" stopIfTrue="1" operator="equal">
      <formula>"Not Issued"</formula>
    </cfRule>
    <cfRule type="cellIs" dxfId="346" priority="2" stopIfTrue="1" operator="equal">
      <formula>"Issued"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F0"/>
  </sheetPr>
  <dimension ref="A1:R161"/>
  <sheetViews>
    <sheetView topLeftCell="A142" workbookViewId="0">
      <selection activeCell="D119" sqref="D119"/>
    </sheetView>
  </sheetViews>
  <sheetFormatPr defaultRowHeight="15.75" x14ac:dyDescent="0.25"/>
  <cols>
    <col min="1" max="1" width="6.140625" style="212" customWidth="1"/>
    <col min="2" max="2" width="12.5703125" style="213" bestFit="1" customWidth="1"/>
    <col min="3" max="3" width="8" style="214" customWidth="1"/>
    <col min="4" max="4" width="30.140625" style="215" bestFit="1" customWidth="1"/>
    <col min="5" max="5" width="27.42578125" style="216" hidden="1" customWidth="1"/>
    <col min="6" max="6" width="5.85546875" style="217" hidden="1" customWidth="1"/>
    <col min="7" max="7" width="5" style="193" hidden="1" customWidth="1"/>
    <col min="8" max="8" width="12.28515625" style="212" customWidth="1"/>
    <col min="9" max="9" width="2" style="212" hidden="1" customWidth="1"/>
    <col min="10" max="10" width="11.7109375" style="218" hidden="1" customWidth="1"/>
    <col min="11" max="11" width="6.7109375" style="212" hidden="1" customWidth="1"/>
    <col min="12" max="12" width="11.28515625" style="212" hidden="1" customWidth="1"/>
    <col min="13" max="13" width="6.140625" style="212" hidden="1" customWidth="1"/>
    <col min="14" max="14" width="15.7109375" style="219" hidden="1" customWidth="1"/>
    <col min="15" max="15" width="12.5703125" style="212" hidden="1" customWidth="1"/>
    <col min="16" max="16" width="6.140625" style="212" hidden="1" customWidth="1"/>
    <col min="17" max="17" width="25.28515625" style="220" bestFit="1" customWidth="1"/>
    <col min="18" max="18" width="11" style="193" hidden="1" customWidth="1"/>
    <col min="19" max="16384" width="9.140625" style="193"/>
  </cols>
  <sheetData>
    <row r="1" spans="1:18" ht="24.75" x14ac:dyDescent="0.5">
      <c r="A1" s="628" t="s">
        <v>272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</row>
    <row r="2" spans="1:18" ht="30.75" thickBot="1" x14ac:dyDescent="0.65">
      <c r="A2" s="615" t="s">
        <v>42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</row>
    <row r="3" spans="1:18" s="199" customFormat="1" ht="12.75" customHeight="1" x14ac:dyDescent="0.2">
      <c r="A3" s="616" t="s">
        <v>1699</v>
      </c>
      <c r="B3" s="629" t="s">
        <v>80</v>
      </c>
      <c r="C3" s="631" t="s">
        <v>273</v>
      </c>
      <c r="D3" s="620" t="s">
        <v>82</v>
      </c>
      <c r="E3" s="622" t="s">
        <v>83</v>
      </c>
      <c r="F3" s="194" t="s">
        <v>274</v>
      </c>
      <c r="G3" s="195"/>
      <c r="H3" s="624" t="s">
        <v>275</v>
      </c>
      <c r="I3" s="196"/>
      <c r="J3" s="626" t="s">
        <v>276</v>
      </c>
      <c r="K3" s="609" t="s">
        <v>87</v>
      </c>
      <c r="L3" s="197" t="s">
        <v>88</v>
      </c>
      <c r="M3" s="198" t="s">
        <v>89</v>
      </c>
      <c r="N3" s="611" t="s">
        <v>277</v>
      </c>
      <c r="O3" s="197" t="s">
        <v>278</v>
      </c>
      <c r="P3" s="198" t="s">
        <v>89</v>
      </c>
      <c r="Q3" s="613" t="s">
        <v>92</v>
      </c>
    </row>
    <row r="4" spans="1:18" s="199" customFormat="1" ht="13.5" thickBot="1" x14ac:dyDescent="0.25">
      <c r="A4" s="617"/>
      <c r="B4" s="630"/>
      <c r="C4" s="632"/>
      <c r="D4" s="621"/>
      <c r="E4" s="623"/>
      <c r="F4" s="200" t="s">
        <v>95</v>
      </c>
      <c r="G4" s="201"/>
      <c r="H4" s="625"/>
      <c r="I4" s="202"/>
      <c r="J4" s="627"/>
      <c r="K4" s="610"/>
      <c r="L4" s="203" t="s">
        <v>96</v>
      </c>
      <c r="M4" s="204" t="s">
        <v>97</v>
      </c>
      <c r="N4" s="612"/>
      <c r="O4" s="203" t="s">
        <v>96</v>
      </c>
      <c r="P4" s="204" t="s">
        <v>97</v>
      </c>
      <c r="Q4" s="614"/>
    </row>
    <row r="5" spans="1:18" ht="15.95" customHeight="1" x14ac:dyDescent="0.2">
      <c r="A5" s="205">
        <f t="shared" ref="A5:A68" si="0">+A4+1</f>
        <v>1</v>
      </c>
      <c r="B5" s="524" t="s">
        <v>1700</v>
      </c>
      <c r="C5" s="525">
        <v>72946</v>
      </c>
      <c r="D5" s="526" t="s">
        <v>1701</v>
      </c>
      <c r="E5" s="315" t="s">
        <v>1702</v>
      </c>
      <c r="F5" s="124" t="s">
        <v>102</v>
      </c>
      <c r="G5" s="206">
        <f t="shared" ref="G5:G36" si="1">+IF(F5="M",1,IF(F5="f",2,IF(F5="Civ",3,"Error")))</f>
        <v>2</v>
      </c>
      <c r="H5" s="207" t="s">
        <v>108</v>
      </c>
      <c r="I5" s="206">
        <f t="shared" ref="I5:I68" si="2">+IF(H5="Studying",5,IF(H5="Complete",1,IF(H5="Incomplete",2,IF(H5="Left",3,IF(H5="Dropped",4,"Error")))))</f>
        <v>1</v>
      </c>
      <c r="J5" s="208" t="s">
        <v>1703</v>
      </c>
      <c r="K5" s="266">
        <v>2.96</v>
      </c>
      <c r="L5" s="62" t="s">
        <v>294</v>
      </c>
      <c r="M5" s="206">
        <f t="shared" ref="M5:M68" si="3">+IF(L5="Issued",1,IF(L5="Not Issued",2,"Nil"))</f>
        <v>2</v>
      </c>
      <c r="N5" s="316"/>
      <c r="O5" s="62"/>
      <c r="P5" s="206" t="str">
        <f t="shared" ref="P5:P68" si="4">+IF(O5="Issued",1,IF(O5="Not Issued",2,"Nil"))</f>
        <v>Nil</v>
      </c>
      <c r="Q5" s="265"/>
      <c r="R5" s="57" t="s">
        <v>1704</v>
      </c>
    </row>
    <row r="6" spans="1:18" ht="15.95" customHeight="1" x14ac:dyDescent="0.2">
      <c r="A6" s="205">
        <f t="shared" si="0"/>
        <v>2</v>
      </c>
      <c r="B6" s="524" t="s">
        <v>1705</v>
      </c>
      <c r="C6" s="525">
        <v>72947</v>
      </c>
      <c r="D6" s="526" t="s">
        <v>1706</v>
      </c>
      <c r="E6" s="315" t="s">
        <v>1707</v>
      </c>
      <c r="F6" s="124" t="s">
        <v>106</v>
      </c>
      <c r="G6" s="206">
        <f t="shared" si="1"/>
        <v>1</v>
      </c>
      <c r="H6" s="207" t="s">
        <v>108</v>
      </c>
      <c r="I6" s="206">
        <f t="shared" si="2"/>
        <v>1</v>
      </c>
      <c r="J6" s="208" t="s">
        <v>1708</v>
      </c>
      <c r="K6" s="266">
        <v>2.89</v>
      </c>
      <c r="L6" s="62" t="s">
        <v>294</v>
      </c>
      <c r="M6" s="206">
        <f t="shared" si="3"/>
        <v>2</v>
      </c>
      <c r="N6" s="316">
        <v>35781</v>
      </c>
      <c r="O6" s="62" t="s">
        <v>294</v>
      </c>
      <c r="P6" s="206">
        <f t="shared" si="4"/>
        <v>2</v>
      </c>
      <c r="Q6" s="265"/>
      <c r="R6" s="57" t="s">
        <v>1709</v>
      </c>
    </row>
    <row r="7" spans="1:18" ht="15.95" customHeight="1" x14ac:dyDescent="0.2">
      <c r="A7" s="205">
        <f t="shared" si="0"/>
        <v>3</v>
      </c>
      <c r="B7" s="524" t="s">
        <v>1710</v>
      </c>
      <c r="C7" s="525">
        <v>73234</v>
      </c>
      <c r="D7" s="526" t="s">
        <v>1711</v>
      </c>
      <c r="E7" s="315" t="s">
        <v>1712</v>
      </c>
      <c r="F7" s="124" t="s">
        <v>106</v>
      </c>
      <c r="G7" s="206">
        <f t="shared" si="1"/>
        <v>1</v>
      </c>
      <c r="H7" s="207" t="s">
        <v>108</v>
      </c>
      <c r="I7" s="206">
        <f t="shared" si="2"/>
        <v>1</v>
      </c>
      <c r="J7" s="208" t="s">
        <v>1713</v>
      </c>
      <c r="K7" s="266">
        <v>2.42</v>
      </c>
      <c r="L7" s="62" t="s">
        <v>96</v>
      </c>
      <c r="M7" s="206">
        <f t="shared" si="3"/>
        <v>1</v>
      </c>
      <c r="N7" s="317">
        <v>37211</v>
      </c>
      <c r="O7" s="62" t="s">
        <v>294</v>
      </c>
      <c r="P7" s="206">
        <f t="shared" si="4"/>
        <v>2</v>
      </c>
      <c r="Q7" s="265"/>
      <c r="R7" s="57" t="s">
        <v>1714</v>
      </c>
    </row>
    <row r="8" spans="1:18" ht="15.95" customHeight="1" x14ac:dyDescent="0.2">
      <c r="A8" s="205">
        <f t="shared" si="0"/>
        <v>4</v>
      </c>
      <c r="B8" s="524" t="s">
        <v>1722</v>
      </c>
      <c r="C8" s="525">
        <v>72950</v>
      </c>
      <c r="D8" s="526" t="s">
        <v>1723</v>
      </c>
      <c r="E8" s="315" t="s">
        <v>1724</v>
      </c>
      <c r="F8" s="124" t="s">
        <v>106</v>
      </c>
      <c r="G8" s="206">
        <f t="shared" si="1"/>
        <v>1</v>
      </c>
      <c r="H8" s="207" t="s">
        <v>108</v>
      </c>
      <c r="I8" s="206">
        <f t="shared" si="2"/>
        <v>1</v>
      </c>
      <c r="J8" s="318"/>
      <c r="K8" s="266"/>
      <c r="L8" s="62"/>
      <c r="M8" s="206" t="str">
        <f t="shared" si="3"/>
        <v>Nil</v>
      </c>
      <c r="N8" s="316"/>
      <c r="O8" s="62"/>
      <c r="P8" s="206" t="str">
        <f t="shared" si="4"/>
        <v>Nil</v>
      </c>
      <c r="Q8" s="265"/>
      <c r="R8" s="57" t="s">
        <v>1718</v>
      </c>
    </row>
    <row r="9" spans="1:18" ht="15.95" customHeight="1" x14ac:dyDescent="0.2">
      <c r="A9" s="205">
        <f t="shared" si="0"/>
        <v>5</v>
      </c>
      <c r="B9" s="524" t="s">
        <v>1743</v>
      </c>
      <c r="C9" s="525">
        <v>72955</v>
      </c>
      <c r="D9" s="526" t="s">
        <v>1744</v>
      </c>
      <c r="E9" s="315" t="s">
        <v>1745</v>
      </c>
      <c r="F9" s="124" t="s">
        <v>102</v>
      </c>
      <c r="G9" s="206">
        <f t="shared" si="1"/>
        <v>2</v>
      </c>
      <c r="H9" s="207" t="s">
        <v>108</v>
      </c>
      <c r="I9" s="206">
        <f t="shared" si="2"/>
        <v>1</v>
      </c>
      <c r="J9" s="318"/>
      <c r="K9" s="266"/>
      <c r="L9" s="62"/>
      <c r="M9" s="206" t="str">
        <f t="shared" si="3"/>
        <v>Nil</v>
      </c>
      <c r="N9" s="316"/>
      <c r="O9" s="62"/>
      <c r="P9" s="206" t="str">
        <f t="shared" si="4"/>
        <v>Nil</v>
      </c>
      <c r="Q9" s="265"/>
      <c r="R9" s="57" t="s">
        <v>1721</v>
      </c>
    </row>
    <row r="10" spans="1:18" ht="15.95" customHeight="1" x14ac:dyDescent="0.2">
      <c r="A10" s="205">
        <f t="shared" si="0"/>
        <v>6</v>
      </c>
      <c r="B10" s="524" t="s">
        <v>1752</v>
      </c>
      <c r="C10" s="525">
        <v>72957</v>
      </c>
      <c r="D10" s="526" t="s">
        <v>1753</v>
      </c>
      <c r="E10" s="315" t="s">
        <v>1754</v>
      </c>
      <c r="F10" s="124" t="s">
        <v>102</v>
      </c>
      <c r="G10" s="206">
        <f t="shared" si="1"/>
        <v>2</v>
      </c>
      <c r="H10" s="207" t="s">
        <v>108</v>
      </c>
      <c r="I10" s="206">
        <f t="shared" si="2"/>
        <v>1</v>
      </c>
      <c r="J10" s="208" t="s">
        <v>1725</v>
      </c>
      <c r="K10" s="266">
        <v>3.48</v>
      </c>
      <c r="L10" s="62" t="s">
        <v>96</v>
      </c>
      <c r="M10" s="206">
        <f t="shared" si="3"/>
        <v>1</v>
      </c>
      <c r="N10" s="317">
        <v>35766</v>
      </c>
      <c r="O10" s="62" t="s">
        <v>294</v>
      </c>
      <c r="P10" s="206">
        <f t="shared" si="4"/>
        <v>2</v>
      </c>
      <c r="Q10" s="265"/>
      <c r="R10" s="57" t="s">
        <v>1726</v>
      </c>
    </row>
    <row r="11" spans="1:18" ht="15.95" customHeight="1" x14ac:dyDescent="0.2">
      <c r="A11" s="205">
        <f t="shared" si="0"/>
        <v>7</v>
      </c>
      <c r="B11" s="524" t="s">
        <v>1757</v>
      </c>
      <c r="C11" s="525">
        <v>72958</v>
      </c>
      <c r="D11" s="526" t="s">
        <v>1758</v>
      </c>
      <c r="E11" s="315" t="s">
        <v>1759</v>
      </c>
      <c r="F11" s="124" t="s">
        <v>106</v>
      </c>
      <c r="G11" s="206">
        <f t="shared" si="1"/>
        <v>1</v>
      </c>
      <c r="H11" s="207" t="s">
        <v>108</v>
      </c>
      <c r="I11" s="206">
        <f t="shared" si="2"/>
        <v>1</v>
      </c>
      <c r="J11" s="318"/>
      <c r="K11" s="266"/>
      <c r="L11" s="62"/>
      <c r="M11" s="206" t="str">
        <f t="shared" si="3"/>
        <v>Nil</v>
      </c>
      <c r="N11" s="316"/>
      <c r="O11" s="62"/>
      <c r="P11" s="206" t="str">
        <f t="shared" si="4"/>
        <v>Nil</v>
      </c>
      <c r="Q11" s="265"/>
      <c r="R11" s="57" t="s">
        <v>1730</v>
      </c>
    </row>
    <row r="12" spans="1:18" ht="15.95" customHeight="1" x14ac:dyDescent="0.2">
      <c r="A12" s="205">
        <f t="shared" si="0"/>
        <v>8</v>
      </c>
      <c r="B12" s="524" t="s">
        <v>1769</v>
      </c>
      <c r="C12" s="525">
        <v>72961</v>
      </c>
      <c r="D12" s="526" t="s">
        <v>1770</v>
      </c>
      <c r="E12" s="315" t="s">
        <v>801</v>
      </c>
      <c r="F12" s="124" t="s">
        <v>102</v>
      </c>
      <c r="G12" s="206">
        <f t="shared" si="1"/>
        <v>2</v>
      </c>
      <c r="H12" s="207" t="s">
        <v>108</v>
      </c>
      <c r="I12" s="206">
        <f t="shared" si="2"/>
        <v>1</v>
      </c>
      <c r="J12" s="208"/>
      <c r="K12" s="266"/>
      <c r="L12" s="62"/>
      <c r="M12" s="206" t="str">
        <f t="shared" si="3"/>
        <v>Nil</v>
      </c>
      <c r="N12" s="317"/>
      <c r="O12" s="62"/>
      <c r="P12" s="206" t="str">
        <f t="shared" si="4"/>
        <v>Nil</v>
      </c>
      <c r="Q12" s="265"/>
      <c r="R12" s="57" t="s">
        <v>1734</v>
      </c>
    </row>
    <row r="13" spans="1:18" ht="15.95" customHeight="1" x14ac:dyDescent="0.2">
      <c r="A13" s="205">
        <f t="shared" si="0"/>
        <v>9</v>
      </c>
      <c r="B13" s="524" t="s">
        <v>1789</v>
      </c>
      <c r="C13" s="525">
        <v>72966</v>
      </c>
      <c r="D13" s="526" t="s">
        <v>1790</v>
      </c>
      <c r="E13" s="315" t="s">
        <v>1791</v>
      </c>
      <c r="F13" s="124" t="s">
        <v>102</v>
      </c>
      <c r="G13" s="206">
        <f t="shared" si="1"/>
        <v>2</v>
      </c>
      <c r="H13" s="207" t="s">
        <v>108</v>
      </c>
      <c r="I13" s="206">
        <f t="shared" si="2"/>
        <v>1</v>
      </c>
      <c r="J13" s="208"/>
      <c r="K13" s="266"/>
      <c r="L13" s="62"/>
      <c r="M13" s="206" t="str">
        <f t="shared" si="3"/>
        <v>Nil</v>
      </c>
      <c r="N13" s="317"/>
      <c r="O13" s="62"/>
      <c r="P13" s="206" t="str">
        <f t="shared" si="4"/>
        <v>Nil</v>
      </c>
      <c r="Q13" s="265"/>
      <c r="R13" s="57" t="s">
        <v>1738</v>
      </c>
    </row>
    <row r="14" spans="1:18" ht="15.95" customHeight="1" x14ac:dyDescent="0.2">
      <c r="A14" s="205">
        <f t="shared" si="0"/>
        <v>10</v>
      </c>
      <c r="B14" s="524" t="s">
        <v>1821</v>
      </c>
      <c r="C14" s="525">
        <v>72973</v>
      </c>
      <c r="D14" s="526" t="s">
        <v>1822</v>
      </c>
      <c r="E14" s="315" t="s">
        <v>1823</v>
      </c>
      <c r="F14" s="124" t="s">
        <v>102</v>
      </c>
      <c r="G14" s="206">
        <f t="shared" si="1"/>
        <v>2</v>
      </c>
      <c r="H14" s="207" t="s">
        <v>108</v>
      </c>
      <c r="I14" s="206">
        <f t="shared" si="2"/>
        <v>1</v>
      </c>
      <c r="J14" s="208"/>
      <c r="K14" s="266"/>
      <c r="L14" s="62"/>
      <c r="M14" s="206" t="str">
        <f t="shared" si="3"/>
        <v>Nil</v>
      </c>
      <c r="N14" s="317"/>
      <c r="O14" s="62"/>
      <c r="P14" s="206" t="str">
        <f t="shared" si="4"/>
        <v>Nil</v>
      </c>
      <c r="Q14" s="265"/>
      <c r="R14" s="57" t="s">
        <v>1742</v>
      </c>
    </row>
    <row r="15" spans="1:18" ht="15.75" customHeight="1" x14ac:dyDescent="0.2">
      <c r="A15" s="205">
        <f t="shared" si="0"/>
        <v>11</v>
      </c>
      <c r="B15" s="524" t="s">
        <v>1830</v>
      </c>
      <c r="C15" s="525">
        <v>72975</v>
      </c>
      <c r="D15" s="526" t="s">
        <v>1831</v>
      </c>
      <c r="E15" s="315" t="s">
        <v>1832</v>
      </c>
      <c r="F15" s="124" t="s">
        <v>102</v>
      </c>
      <c r="G15" s="206">
        <f t="shared" si="1"/>
        <v>2</v>
      </c>
      <c r="H15" s="207" t="s">
        <v>108</v>
      </c>
      <c r="I15" s="206">
        <f t="shared" si="2"/>
        <v>1</v>
      </c>
      <c r="J15" s="208" t="s">
        <v>1746</v>
      </c>
      <c r="K15" s="266">
        <v>3.75</v>
      </c>
      <c r="L15" s="62" t="s">
        <v>294</v>
      </c>
      <c r="M15" s="206">
        <f t="shared" si="3"/>
        <v>2</v>
      </c>
      <c r="N15" s="316">
        <v>35739</v>
      </c>
      <c r="O15" s="62" t="s">
        <v>294</v>
      </c>
      <c r="P15" s="206">
        <f t="shared" si="4"/>
        <v>2</v>
      </c>
      <c r="Q15" s="265"/>
      <c r="R15" s="57" t="s">
        <v>1747</v>
      </c>
    </row>
    <row r="16" spans="1:18" ht="15" customHeight="1" x14ac:dyDescent="0.2">
      <c r="A16" s="205">
        <f t="shared" si="0"/>
        <v>12</v>
      </c>
      <c r="B16" s="524" t="s">
        <v>1835</v>
      </c>
      <c r="C16" s="525">
        <v>72976</v>
      </c>
      <c r="D16" s="526" t="s">
        <v>1836</v>
      </c>
      <c r="E16" s="315" t="s">
        <v>1837</v>
      </c>
      <c r="F16" s="124" t="s">
        <v>106</v>
      </c>
      <c r="G16" s="206">
        <f t="shared" si="1"/>
        <v>1</v>
      </c>
      <c r="H16" s="207" t="s">
        <v>108</v>
      </c>
      <c r="I16" s="206">
        <f t="shared" si="2"/>
        <v>1</v>
      </c>
      <c r="J16" s="318"/>
      <c r="K16" s="266"/>
      <c r="L16" s="62"/>
      <c r="M16" s="206" t="str">
        <f t="shared" si="3"/>
        <v>Nil</v>
      </c>
      <c r="N16" s="317"/>
      <c r="O16" s="62"/>
      <c r="P16" s="206" t="str">
        <f t="shared" si="4"/>
        <v>Nil</v>
      </c>
      <c r="Q16" s="265"/>
      <c r="R16" s="57" t="s">
        <v>1751</v>
      </c>
    </row>
    <row r="17" spans="1:18" ht="15.95" customHeight="1" x14ac:dyDescent="0.2">
      <c r="A17" s="205">
        <f t="shared" si="0"/>
        <v>13</v>
      </c>
      <c r="B17" s="524" t="s">
        <v>1840</v>
      </c>
      <c r="C17" s="525">
        <v>72977</v>
      </c>
      <c r="D17" s="526" t="s">
        <v>1841</v>
      </c>
      <c r="E17" s="315" t="s">
        <v>1842</v>
      </c>
      <c r="F17" s="124" t="s">
        <v>102</v>
      </c>
      <c r="G17" s="206">
        <f t="shared" si="1"/>
        <v>2</v>
      </c>
      <c r="H17" s="207" t="s">
        <v>108</v>
      </c>
      <c r="I17" s="206">
        <f t="shared" si="2"/>
        <v>1</v>
      </c>
      <c r="J17" s="208" t="s">
        <v>1755</v>
      </c>
      <c r="K17" s="266">
        <v>3.76</v>
      </c>
      <c r="L17" s="62" t="s">
        <v>294</v>
      </c>
      <c r="M17" s="206">
        <f t="shared" si="3"/>
        <v>2</v>
      </c>
      <c r="N17" s="316"/>
      <c r="O17" s="62"/>
      <c r="P17" s="206" t="str">
        <f t="shared" si="4"/>
        <v>Nil</v>
      </c>
      <c r="Q17" s="265"/>
      <c r="R17" s="57" t="s">
        <v>1756</v>
      </c>
    </row>
    <row r="18" spans="1:18" ht="15.95" customHeight="1" x14ac:dyDescent="0.2">
      <c r="A18" s="205">
        <f t="shared" si="0"/>
        <v>14</v>
      </c>
      <c r="B18" s="524" t="s">
        <v>1853</v>
      </c>
      <c r="C18" s="525">
        <v>72980</v>
      </c>
      <c r="D18" s="526" t="s">
        <v>1854</v>
      </c>
      <c r="E18" s="315" t="s">
        <v>1855</v>
      </c>
      <c r="F18" s="124" t="s">
        <v>102</v>
      </c>
      <c r="G18" s="206">
        <f t="shared" si="1"/>
        <v>2</v>
      </c>
      <c r="H18" s="207" t="s">
        <v>108</v>
      </c>
      <c r="I18" s="206">
        <f t="shared" si="2"/>
        <v>1</v>
      </c>
      <c r="J18" s="208" t="s">
        <v>1760</v>
      </c>
      <c r="K18" s="266">
        <v>3.87</v>
      </c>
      <c r="L18" s="62" t="s">
        <v>294</v>
      </c>
      <c r="M18" s="206">
        <f t="shared" si="3"/>
        <v>2</v>
      </c>
      <c r="N18" s="317">
        <v>35767</v>
      </c>
      <c r="O18" s="62" t="s">
        <v>294</v>
      </c>
      <c r="P18" s="206">
        <f t="shared" si="4"/>
        <v>2</v>
      </c>
      <c r="Q18" s="288"/>
      <c r="R18" s="57" t="s">
        <v>1761</v>
      </c>
    </row>
    <row r="19" spans="1:18" ht="15.95" customHeight="1" x14ac:dyDescent="0.2">
      <c r="A19" s="205">
        <f t="shared" si="0"/>
        <v>15</v>
      </c>
      <c r="B19" s="524" t="s">
        <v>1862</v>
      </c>
      <c r="C19" s="525">
        <v>72982</v>
      </c>
      <c r="D19" s="526" t="s">
        <v>1863</v>
      </c>
      <c r="E19" s="315" t="s">
        <v>1864</v>
      </c>
      <c r="F19" s="124" t="s">
        <v>106</v>
      </c>
      <c r="G19" s="206">
        <f t="shared" si="1"/>
        <v>1</v>
      </c>
      <c r="H19" s="207" t="s">
        <v>108</v>
      </c>
      <c r="I19" s="206">
        <f t="shared" si="2"/>
        <v>1</v>
      </c>
      <c r="J19" s="318"/>
      <c r="K19" s="266"/>
      <c r="L19" s="62"/>
      <c r="M19" s="206" t="str">
        <f t="shared" si="3"/>
        <v>Nil</v>
      </c>
      <c r="N19" s="317"/>
      <c r="O19" s="62"/>
      <c r="P19" s="206" t="str">
        <f t="shared" si="4"/>
        <v>Nil</v>
      </c>
      <c r="Q19" s="265"/>
      <c r="R19" s="57" t="s">
        <v>1764</v>
      </c>
    </row>
    <row r="20" spans="1:18" ht="15.95" customHeight="1" x14ac:dyDescent="0.2">
      <c r="A20" s="205">
        <f t="shared" si="0"/>
        <v>16</v>
      </c>
      <c r="B20" s="524" t="s">
        <v>1894</v>
      </c>
      <c r="C20" s="525">
        <v>72988</v>
      </c>
      <c r="D20" s="526" t="s">
        <v>1895</v>
      </c>
      <c r="E20" s="315" t="s">
        <v>1896</v>
      </c>
      <c r="F20" s="124" t="s">
        <v>102</v>
      </c>
      <c r="G20" s="206">
        <f t="shared" si="1"/>
        <v>2</v>
      </c>
      <c r="H20" s="207" t="s">
        <v>108</v>
      </c>
      <c r="I20" s="206">
        <f t="shared" si="2"/>
        <v>1</v>
      </c>
      <c r="J20" s="318"/>
      <c r="K20" s="266"/>
      <c r="L20" s="62"/>
      <c r="M20" s="206" t="str">
        <f t="shared" si="3"/>
        <v>Nil</v>
      </c>
      <c r="N20" s="316"/>
      <c r="O20" s="62"/>
      <c r="P20" s="206" t="str">
        <f t="shared" si="4"/>
        <v>Nil</v>
      </c>
      <c r="Q20" s="265"/>
      <c r="R20" s="57" t="s">
        <v>1768</v>
      </c>
    </row>
    <row r="21" spans="1:18" ht="15.95" customHeight="1" x14ac:dyDescent="0.2">
      <c r="A21" s="205">
        <f t="shared" si="0"/>
        <v>17</v>
      </c>
      <c r="B21" s="524" t="s">
        <v>1902</v>
      </c>
      <c r="C21" s="525">
        <v>72989</v>
      </c>
      <c r="D21" s="526" t="s">
        <v>1903</v>
      </c>
      <c r="E21" s="315" t="s">
        <v>1720</v>
      </c>
      <c r="F21" s="124" t="s">
        <v>106</v>
      </c>
      <c r="G21" s="206">
        <f t="shared" si="1"/>
        <v>1</v>
      </c>
      <c r="H21" s="207" t="s">
        <v>108</v>
      </c>
      <c r="I21" s="206">
        <f t="shared" si="2"/>
        <v>1</v>
      </c>
      <c r="J21" s="208" t="s">
        <v>1771</v>
      </c>
      <c r="K21" s="266">
        <v>3.48</v>
      </c>
      <c r="L21" s="62" t="s">
        <v>294</v>
      </c>
      <c r="M21" s="206">
        <f t="shared" si="3"/>
        <v>2</v>
      </c>
      <c r="N21" s="316"/>
      <c r="O21" s="62"/>
      <c r="P21" s="206" t="str">
        <f t="shared" si="4"/>
        <v>Nil</v>
      </c>
      <c r="Q21" s="265"/>
      <c r="R21" s="57" t="s">
        <v>1772</v>
      </c>
    </row>
    <row r="22" spans="1:18" ht="15.95" customHeight="1" x14ac:dyDescent="0.2">
      <c r="A22" s="205">
        <f t="shared" si="0"/>
        <v>18</v>
      </c>
      <c r="B22" s="524" t="s">
        <v>1931</v>
      </c>
      <c r="C22" s="525">
        <v>72997</v>
      </c>
      <c r="D22" s="526" t="s">
        <v>1932</v>
      </c>
      <c r="E22" s="315" t="s">
        <v>1933</v>
      </c>
      <c r="F22" s="124" t="s">
        <v>106</v>
      </c>
      <c r="G22" s="206">
        <f t="shared" si="1"/>
        <v>1</v>
      </c>
      <c r="H22" s="207" t="s">
        <v>108</v>
      </c>
      <c r="I22" s="206">
        <f t="shared" si="2"/>
        <v>1</v>
      </c>
      <c r="J22" s="208"/>
      <c r="K22" s="266"/>
      <c r="L22" s="62"/>
      <c r="M22" s="206" t="str">
        <f t="shared" si="3"/>
        <v>Nil</v>
      </c>
      <c r="N22" s="316"/>
      <c r="O22" s="62"/>
      <c r="P22" s="206" t="str">
        <f t="shared" si="4"/>
        <v>Nil</v>
      </c>
      <c r="Q22" s="265"/>
      <c r="R22" s="57" t="s">
        <v>1776</v>
      </c>
    </row>
    <row r="23" spans="1:18" ht="15.95" customHeight="1" x14ac:dyDescent="0.2">
      <c r="A23" s="205">
        <f t="shared" si="0"/>
        <v>19</v>
      </c>
      <c r="B23" s="524" t="s">
        <v>1936</v>
      </c>
      <c r="C23" s="525">
        <v>72998</v>
      </c>
      <c r="D23" s="526" t="s">
        <v>1937</v>
      </c>
      <c r="E23" s="315" t="s">
        <v>1938</v>
      </c>
      <c r="F23" s="124" t="s">
        <v>106</v>
      </c>
      <c r="G23" s="206">
        <f t="shared" si="1"/>
        <v>1</v>
      </c>
      <c r="H23" s="207" t="s">
        <v>108</v>
      </c>
      <c r="I23" s="206">
        <f t="shared" si="2"/>
        <v>1</v>
      </c>
      <c r="J23" s="318"/>
      <c r="K23" s="266"/>
      <c r="L23" s="62"/>
      <c r="M23" s="206" t="str">
        <f t="shared" si="3"/>
        <v>Nil</v>
      </c>
      <c r="N23" s="316"/>
      <c r="O23" s="62"/>
      <c r="P23" s="206" t="str">
        <f t="shared" si="4"/>
        <v>Nil</v>
      </c>
      <c r="Q23" s="265"/>
      <c r="R23" s="57" t="s">
        <v>1780</v>
      </c>
    </row>
    <row r="24" spans="1:18" ht="15.95" customHeight="1" x14ac:dyDescent="0.2">
      <c r="A24" s="205">
        <f t="shared" si="0"/>
        <v>20</v>
      </c>
      <c r="B24" s="524" t="s">
        <v>1949</v>
      </c>
      <c r="C24" s="525">
        <v>73001</v>
      </c>
      <c r="D24" s="526" t="s">
        <v>1950</v>
      </c>
      <c r="E24" s="315" t="s">
        <v>1951</v>
      </c>
      <c r="F24" s="124" t="s">
        <v>106</v>
      </c>
      <c r="G24" s="206">
        <f t="shared" si="1"/>
        <v>1</v>
      </c>
      <c r="H24" s="207" t="s">
        <v>108</v>
      </c>
      <c r="I24" s="206">
        <f t="shared" si="2"/>
        <v>1</v>
      </c>
      <c r="J24" s="318"/>
      <c r="K24" s="266"/>
      <c r="L24" s="62"/>
      <c r="M24" s="206" t="str">
        <f t="shared" si="3"/>
        <v>Nil</v>
      </c>
      <c r="N24" s="316"/>
      <c r="O24" s="62"/>
      <c r="P24" s="206" t="str">
        <f t="shared" si="4"/>
        <v>Nil</v>
      </c>
      <c r="Q24" s="265"/>
      <c r="R24" s="57" t="s">
        <v>1784</v>
      </c>
    </row>
    <row r="25" spans="1:18" ht="15.95" customHeight="1" x14ac:dyDescent="0.2">
      <c r="A25" s="205">
        <f t="shared" si="0"/>
        <v>21</v>
      </c>
      <c r="B25" s="524" t="s">
        <v>1954</v>
      </c>
      <c r="C25" s="525">
        <v>73039</v>
      </c>
      <c r="D25" s="526" t="s">
        <v>1955</v>
      </c>
      <c r="E25" s="315" t="s">
        <v>1956</v>
      </c>
      <c r="F25" s="124" t="s">
        <v>106</v>
      </c>
      <c r="G25" s="206">
        <f t="shared" si="1"/>
        <v>1</v>
      </c>
      <c r="H25" s="207" t="s">
        <v>108</v>
      </c>
      <c r="I25" s="206">
        <f t="shared" si="2"/>
        <v>1</v>
      </c>
      <c r="J25" s="208"/>
      <c r="K25" s="266"/>
      <c r="L25" s="62"/>
      <c r="M25" s="206" t="str">
        <f t="shared" si="3"/>
        <v>Nil</v>
      </c>
      <c r="N25" s="317"/>
      <c r="O25" s="62"/>
      <c r="P25" s="206" t="str">
        <f t="shared" si="4"/>
        <v>Nil</v>
      </c>
      <c r="Q25" s="265"/>
      <c r="R25" s="57" t="s">
        <v>1788</v>
      </c>
    </row>
    <row r="26" spans="1:18" ht="15.95" customHeight="1" x14ac:dyDescent="0.2">
      <c r="A26" s="205">
        <f t="shared" si="0"/>
        <v>22</v>
      </c>
      <c r="B26" s="524" t="s">
        <v>1963</v>
      </c>
      <c r="C26" s="525">
        <v>73003</v>
      </c>
      <c r="D26" s="526" t="s">
        <v>1964</v>
      </c>
      <c r="E26" s="315" t="s">
        <v>1965</v>
      </c>
      <c r="F26" s="124" t="s">
        <v>106</v>
      </c>
      <c r="G26" s="206">
        <f t="shared" si="1"/>
        <v>1</v>
      </c>
      <c r="H26" s="207" t="s">
        <v>108</v>
      </c>
      <c r="I26" s="206">
        <f t="shared" si="2"/>
        <v>1</v>
      </c>
      <c r="J26" s="208" t="s">
        <v>1792</v>
      </c>
      <c r="K26" s="266">
        <v>2.5499999999999998</v>
      </c>
      <c r="L26" s="62" t="s">
        <v>96</v>
      </c>
      <c r="M26" s="206">
        <f t="shared" si="3"/>
        <v>1</v>
      </c>
      <c r="N26" s="317">
        <v>37208</v>
      </c>
      <c r="O26" s="62" t="s">
        <v>96</v>
      </c>
      <c r="P26" s="206">
        <f t="shared" si="4"/>
        <v>1</v>
      </c>
      <c r="Q26" s="265"/>
      <c r="R26" s="57" t="s">
        <v>1793</v>
      </c>
    </row>
    <row r="27" spans="1:18" ht="15.95" customHeight="1" x14ac:dyDescent="0.2">
      <c r="A27" s="205">
        <f t="shared" si="0"/>
        <v>23</v>
      </c>
      <c r="B27" s="524" t="s">
        <v>1968</v>
      </c>
      <c r="C27" s="525">
        <v>73004</v>
      </c>
      <c r="D27" s="526" t="s">
        <v>1969</v>
      </c>
      <c r="E27" s="315" t="s">
        <v>1970</v>
      </c>
      <c r="F27" s="124" t="s">
        <v>106</v>
      </c>
      <c r="G27" s="206">
        <f t="shared" si="1"/>
        <v>1</v>
      </c>
      <c r="H27" s="207" t="s">
        <v>108</v>
      </c>
      <c r="I27" s="206">
        <f t="shared" si="2"/>
        <v>1</v>
      </c>
      <c r="J27" s="208"/>
      <c r="K27" s="266"/>
      <c r="L27" s="62"/>
      <c r="M27" s="206" t="str">
        <f t="shared" si="3"/>
        <v>Nil</v>
      </c>
      <c r="N27" s="317"/>
      <c r="O27" s="62"/>
      <c r="P27" s="206" t="str">
        <f t="shared" si="4"/>
        <v>Nil</v>
      </c>
      <c r="Q27" s="265"/>
      <c r="R27" s="57" t="s">
        <v>1796</v>
      </c>
    </row>
    <row r="28" spans="1:18" ht="15.95" customHeight="1" x14ac:dyDescent="0.2">
      <c r="A28" s="205">
        <f t="shared" si="0"/>
        <v>24</v>
      </c>
      <c r="B28" s="524" t="s">
        <v>1973</v>
      </c>
      <c r="C28" s="525">
        <v>73005</v>
      </c>
      <c r="D28" s="526" t="s">
        <v>1974</v>
      </c>
      <c r="E28" s="315" t="s">
        <v>1975</v>
      </c>
      <c r="F28" s="124" t="s">
        <v>106</v>
      </c>
      <c r="G28" s="206">
        <f t="shared" si="1"/>
        <v>1</v>
      </c>
      <c r="H28" s="207" t="s">
        <v>108</v>
      </c>
      <c r="I28" s="206">
        <f t="shared" si="2"/>
        <v>1</v>
      </c>
      <c r="J28" s="208"/>
      <c r="K28" s="266"/>
      <c r="L28" s="62"/>
      <c r="M28" s="206" t="str">
        <f t="shared" si="3"/>
        <v>Nil</v>
      </c>
      <c r="N28" s="316"/>
      <c r="O28" s="62"/>
      <c r="P28" s="206" t="str">
        <f t="shared" si="4"/>
        <v>Nil</v>
      </c>
      <c r="Q28" s="265"/>
      <c r="R28" s="57" t="s">
        <v>1800</v>
      </c>
    </row>
    <row r="29" spans="1:18" ht="15.95" customHeight="1" x14ac:dyDescent="0.2">
      <c r="A29" s="205">
        <f t="shared" si="0"/>
        <v>25</v>
      </c>
      <c r="B29" s="524" t="s">
        <v>1978</v>
      </c>
      <c r="C29" s="525">
        <v>73006</v>
      </c>
      <c r="D29" s="526" t="s">
        <v>1979</v>
      </c>
      <c r="E29" s="315" t="s">
        <v>1980</v>
      </c>
      <c r="F29" s="124" t="s">
        <v>106</v>
      </c>
      <c r="G29" s="206">
        <f t="shared" si="1"/>
        <v>1</v>
      </c>
      <c r="H29" s="207" t="s">
        <v>108</v>
      </c>
      <c r="I29" s="206">
        <f t="shared" si="2"/>
        <v>1</v>
      </c>
      <c r="J29" s="208"/>
      <c r="K29" s="266"/>
      <c r="L29" s="62"/>
      <c r="M29" s="206" t="str">
        <f t="shared" si="3"/>
        <v>Nil</v>
      </c>
      <c r="N29" s="316"/>
      <c r="O29" s="62"/>
      <c r="P29" s="206" t="str">
        <f t="shared" si="4"/>
        <v>Nil</v>
      </c>
      <c r="Q29" s="265"/>
      <c r="R29" s="57" t="s">
        <v>1804</v>
      </c>
    </row>
    <row r="30" spans="1:18" ht="15.95" customHeight="1" x14ac:dyDescent="0.2">
      <c r="A30" s="205">
        <f t="shared" si="0"/>
        <v>26</v>
      </c>
      <c r="B30" s="524" t="s">
        <v>1983</v>
      </c>
      <c r="C30" s="525">
        <v>73007</v>
      </c>
      <c r="D30" s="526" t="s">
        <v>1984</v>
      </c>
      <c r="E30" s="315" t="s">
        <v>1985</v>
      </c>
      <c r="F30" s="124" t="s">
        <v>106</v>
      </c>
      <c r="G30" s="206">
        <f t="shared" si="1"/>
        <v>1</v>
      </c>
      <c r="H30" s="207" t="s">
        <v>108</v>
      </c>
      <c r="I30" s="206">
        <f t="shared" si="2"/>
        <v>1</v>
      </c>
      <c r="J30" s="208"/>
      <c r="K30" s="266"/>
      <c r="L30" s="62"/>
      <c r="M30" s="206" t="str">
        <f t="shared" si="3"/>
        <v>Nil</v>
      </c>
      <c r="N30" s="316"/>
      <c r="O30" s="62"/>
      <c r="P30" s="206" t="str">
        <f t="shared" si="4"/>
        <v>Nil</v>
      </c>
      <c r="Q30" s="265"/>
      <c r="R30" s="57" t="s">
        <v>1808</v>
      </c>
    </row>
    <row r="31" spans="1:18" ht="15.95" customHeight="1" x14ac:dyDescent="0.2">
      <c r="A31" s="205">
        <f t="shared" si="0"/>
        <v>27</v>
      </c>
      <c r="B31" s="524" t="s">
        <v>2025</v>
      </c>
      <c r="C31" s="525">
        <v>73014</v>
      </c>
      <c r="D31" s="526" t="s">
        <v>2026</v>
      </c>
      <c r="E31" s="315" t="s">
        <v>2027</v>
      </c>
      <c r="F31" s="124" t="s">
        <v>106</v>
      </c>
      <c r="G31" s="206">
        <f t="shared" si="1"/>
        <v>1</v>
      </c>
      <c r="H31" s="207" t="s">
        <v>108</v>
      </c>
      <c r="I31" s="206">
        <f t="shared" si="2"/>
        <v>1</v>
      </c>
      <c r="J31" s="208"/>
      <c r="K31" s="266"/>
      <c r="L31" s="62"/>
      <c r="M31" s="206" t="str">
        <f t="shared" si="3"/>
        <v>Nil</v>
      </c>
      <c r="N31" s="316"/>
      <c r="O31" s="62"/>
      <c r="P31" s="206" t="str">
        <f t="shared" si="4"/>
        <v>Nil</v>
      </c>
      <c r="Q31" s="265"/>
      <c r="R31" s="57" t="s">
        <v>1812</v>
      </c>
    </row>
    <row r="32" spans="1:18" ht="15.95" customHeight="1" x14ac:dyDescent="0.2">
      <c r="A32" s="205">
        <f t="shared" si="0"/>
        <v>28</v>
      </c>
      <c r="B32" s="524" t="s">
        <v>2033</v>
      </c>
      <c r="C32" s="525">
        <v>73016</v>
      </c>
      <c r="D32" s="526" t="s">
        <v>2034</v>
      </c>
      <c r="E32" s="315" t="s">
        <v>2035</v>
      </c>
      <c r="F32" s="124" t="s">
        <v>102</v>
      </c>
      <c r="G32" s="206">
        <f t="shared" si="1"/>
        <v>2</v>
      </c>
      <c r="H32" s="207" t="s">
        <v>108</v>
      </c>
      <c r="I32" s="206">
        <f t="shared" si="2"/>
        <v>1</v>
      </c>
      <c r="J32" s="208"/>
      <c r="K32" s="266"/>
      <c r="L32" s="62"/>
      <c r="M32" s="206" t="str">
        <f t="shared" si="3"/>
        <v>Nil</v>
      </c>
      <c r="N32" s="316"/>
      <c r="O32" s="62"/>
      <c r="P32" s="206" t="str">
        <f t="shared" si="4"/>
        <v>Nil</v>
      </c>
      <c r="Q32" s="265"/>
      <c r="R32" s="57" t="s">
        <v>1816</v>
      </c>
    </row>
    <row r="33" spans="1:18" ht="15.95" customHeight="1" x14ac:dyDescent="0.2">
      <c r="A33" s="205">
        <f t="shared" si="0"/>
        <v>29</v>
      </c>
      <c r="B33" s="524" t="s">
        <v>2038</v>
      </c>
      <c r="C33" s="525">
        <v>73017</v>
      </c>
      <c r="D33" s="526" t="s">
        <v>2039</v>
      </c>
      <c r="E33" s="315" t="s">
        <v>1070</v>
      </c>
      <c r="F33" s="124" t="s">
        <v>106</v>
      </c>
      <c r="G33" s="206">
        <f t="shared" si="1"/>
        <v>1</v>
      </c>
      <c r="H33" s="207" t="s">
        <v>108</v>
      </c>
      <c r="I33" s="206">
        <f t="shared" si="2"/>
        <v>1</v>
      </c>
      <c r="J33" s="208"/>
      <c r="K33" s="266"/>
      <c r="L33" s="62"/>
      <c r="M33" s="206" t="str">
        <f t="shared" si="3"/>
        <v>Nil</v>
      </c>
      <c r="N33" s="316"/>
      <c r="O33" s="62"/>
      <c r="P33" s="206" t="str">
        <f t="shared" si="4"/>
        <v>Nil</v>
      </c>
      <c r="Q33" s="265"/>
      <c r="R33" s="57" t="s">
        <v>1820</v>
      </c>
    </row>
    <row r="34" spans="1:18" ht="15.95" customHeight="1" x14ac:dyDescent="0.2">
      <c r="A34" s="205">
        <f t="shared" si="0"/>
        <v>30</v>
      </c>
      <c r="B34" s="524" t="s">
        <v>2045</v>
      </c>
      <c r="C34" s="525">
        <v>73019</v>
      </c>
      <c r="D34" s="526" t="s">
        <v>2046</v>
      </c>
      <c r="E34" s="315" t="s">
        <v>2047</v>
      </c>
      <c r="F34" s="124" t="s">
        <v>102</v>
      </c>
      <c r="G34" s="206">
        <f t="shared" si="1"/>
        <v>2</v>
      </c>
      <c r="H34" s="207" t="s">
        <v>108</v>
      </c>
      <c r="I34" s="206">
        <f t="shared" si="2"/>
        <v>1</v>
      </c>
      <c r="J34" s="208" t="s">
        <v>1824</v>
      </c>
      <c r="K34" s="266">
        <v>3.78</v>
      </c>
      <c r="L34" s="62" t="s">
        <v>294</v>
      </c>
      <c r="M34" s="206">
        <f t="shared" si="3"/>
        <v>2</v>
      </c>
      <c r="N34" s="316"/>
      <c r="O34" s="62"/>
      <c r="P34" s="206" t="str">
        <f t="shared" si="4"/>
        <v>Nil</v>
      </c>
      <c r="Q34" s="265"/>
      <c r="R34" s="57" t="s">
        <v>1825</v>
      </c>
    </row>
    <row r="35" spans="1:18" ht="15.95" customHeight="1" x14ac:dyDescent="0.2">
      <c r="A35" s="205">
        <f t="shared" si="0"/>
        <v>31</v>
      </c>
      <c r="B35" s="524" t="s">
        <v>2062</v>
      </c>
      <c r="C35" s="525">
        <v>73022</v>
      </c>
      <c r="D35" s="526" t="s">
        <v>2063</v>
      </c>
      <c r="E35" s="315" t="s">
        <v>2064</v>
      </c>
      <c r="F35" s="124" t="s">
        <v>106</v>
      </c>
      <c r="G35" s="206">
        <f t="shared" si="1"/>
        <v>1</v>
      </c>
      <c r="H35" s="207" t="s">
        <v>108</v>
      </c>
      <c r="I35" s="206">
        <f t="shared" si="2"/>
        <v>1</v>
      </c>
      <c r="J35" s="208"/>
      <c r="K35" s="266"/>
      <c r="L35" s="62"/>
      <c r="M35" s="206" t="str">
        <f t="shared" si="3"/>
        <v>Nil</v>
      </c>
      <c r="N35" s="316"/>
      <c r="O35" s="62"/>
      <c r="P35" s="206" t="str">
        <f t="shared" si="4"/>
        <v>Nil</v>
      </c>
      <c r="Q35" s="265"/>
      <c r="R35" s="57" t="s">
        <v>1829</v>
      </c>
    </row>
    <row r="36" spans="1:18" ht="15.95" customHeight="1" x14ac:dyDescent="0.2">
      <c r="A36" s="205">
        <f t="shared" si="0"/>
        <v>32</v>
      </c>
      <c r="B36" s="524" t="s">
        <v>2075</v>
      </c>
      <c r="C36" s="525">
        <v>73025</v>
      </c>
      <c r="D36" s="526" t="s">
        <v>2076</v>
      </c>
      <c r="E36" s="315" t="s">
        <v>2077</v>
      </c>
      <c r="F36" s="124" t="s">
        <v>106</v>
      </c>
      <c r="G36" s="206">
        <f t="shared" si="1"/>
        <v>1</v>
      </c>
      <c r="H36" s="207" t="s">
        <v>108</v>
      </c>
      <c r="I36" s="206">
        <f t="shared" si="2"/>
        <v>1</v>
      </c>
      <c r="J36" s="208" t="s">
        <v>1833</v>
      </c>
      <c r="K36" s="266">
        <v>3.58</v>
      </c>
      <c r="L36" s="62" t="s">
        <v>294</v>
      </c>
      <c r="M36" s="206">
        <f t="shared" si="3"/>
        <v>2</v>
      </c>
      <c r="N36" s="316"/>
      <c r="O36" s="62"/>
      <c r="P36" s="206" t="str">
        <f t="shared" si="4"/>
        <v>Nil</v>
      </c>
      <c r="Q36" s="265"/>
      <c r="R36" s="57" t="s">
        <v>1834</v>
      </c>
    </row>
    <row r="37" spans="1:18" ht="15.95" customHeight="1" x14ac:dyDescent="0.2">
      <c r="A37" s="205">
        <f t="shared" si="0"/>
        <v>33</v>
      </c>
      <c r="B37" s="524" t="s">
        <v>2091</v>
      </c>
      <c r="C37" s="525">
        <v>73029</v>
      </c>
      <c r="D37" s="526" t="s">
        <v>2092</v>
      </c>
      <c r="E37" s="315" t="s">
        <v>2093</v>
      </c>
      <c r="F37" s="124" t="s">
        <v>106</v>
      </c>
      <c r="G37" s="206">
        <f t="shared" ref="G37:G68" si="5">+IF(F37="M",1,IF(F37="f",2,IF(F37="Civ",3,"Error")))</f>
        <v>1</v>
      </c>
      <c r="H37" s="207" t="s">
        <v>108</v>
      </c>
      <c r="I37" s="206">
        <f t="shared" si="2"/>
        <v>1</v>
      </c>
      <c r="J37" s="208" t="s">
        <v>1838</v>
      </c>
      <c r="K37" s="266">
        <v>3.13</v>
      </c>
      <c r="L37" s="62" t="s">
        <v>96</v>
      </c>
      <c r="M37" s="206">
        <f t="shared" si="3"/>
        <v>1</v>
      </c>
      <c r="N37" s="316">
        <v>35740</v>
      </c>
      <c r="O37" s="62" t="s">
        <v>96</v>
      </c>
      <c r="P37" s="206">
        <f t="shared" si="4"/>
        <v>1</v>
      </c>
      <c r="Q37" s="265"/>
      <c r="R37" s="57" t="s">
        <v>1839</v>
      </c>
    </row>
    <row r="38" spans="1:18" ht="15.95" customHeight="1" x14ac:dyDescent="0.2">
      <c r="A38" s="205">
        <f t="shared" si="0"/>
        <v>34</v>
      </c>
      <c r="B38" s="524" t="s">
        <v>2110</v>
      </c>
      <c r="C38" s="525">
        <v>73035</v>
      </c>
      <c r="D38" s="526" t="s">
        <v>2111</v>
      </c>
      <c r="E38" s="315" t="s">
        <v>2112</v>
      </c>
      <c r="F38" s="124" t="s">
        <v>106</v>
      </c>
      <c r="G38" s="206">
        <f t="shared" si="5"/>
        <v>1</v>
      </c>
      <c r="H38" s="207" t="s">
        <v>108</v>
      </c>
      <c r="I38" s="206">
        <f t="shared" si="2"/>
        <v>1</v>
      </c>
      <c r="J38" s="208" t="s">
        <v>1843</v>
      </c>
      <c r="K38" s="266">
        <v>2.9</v>
      </c>
      <c r="L38" s="62" t="s">
        <v>96</v>
      </c>
      <c r="M38" s="206">
        <f t="shared" si="3"/>
        <v>1</v>
      </c>
      <c r="N38" s="316">
        <v>35760</v>
      </c>
      <c r="O38" s="62" t="s">
        <v>294</v>
      </c>
      <c r="P38" s="206">
        <f t="shared" si="4"/>
        <v>2</v>
      </c>
      <c r="Q38" s="265"/>
      <c r="R38" s="57" t="s">
        <v>1844</v>
      </c>
    </row>
    <row r="39" spans="1:18" ht="15.95" customHeight="1" x14ac:dyDescent="0.2">
      <c r="A39" s="205">
        <f t="shared" si="0"/>
        <v>35</v>
      </c>
      <c r="B39" s="524" t="s">
        <v>1715</v>
      </c>
      <c r="C39" s="525">
        <v>72948</v>
      </c>
      <c r="D39" s="526" t="s">
        <v>1716</v>
      </c>
      <c r="E39" s="315" t="s">
        <v>1717</v>
      </c>
      <c r="F39" s="124" t="s">
        <v>106</v>
      </c>
      <c r="G39" s="206">
        <f t="shared" si="5"/>
        <v>1</v>
      </c>
      <c r="H39" s="207" t="s">
        <v>17</v>
      </c>
      <c r="I39" s="206">
        <f t="shared" si="2"/>
        <v>2</v>
      </c>
      <c r="J39" s="208"/>
      <c r="K39" s="266"/>
      <c r="L39" s="62"/>
      <c r="M39" s="206" t="str">
        <f t="shared" si="3"/>
        <v>Nil</v>
      </c>
      <c r="N39" s="316"/>
      <c r="O39" s="62"/>
      <c r="P39" s="206" t="str">
        <f t="shared" si="4"/>
        <v>Nil</v>
      </c>
      <c r="Q39" s="265"/>
      <c r="R39" s="57" t="s">
        <v>1848</v>
      </c>
    </row>
    <row r="40" spans="1:18" ht="15.95" customHeight="1" x14ac:dyDescent="0.2">
      <c r="A40" s="205">
        <f t="shared" si="0"/>
        <v>36</v>
      </c>
      <c r="B40" s="524" t="s">
        <v>1719</v>
      </c>
      <c r="C40" s="525">
        <v>72949</v>
      </c>
      <c r="D40" s="526" t="s">
        <v>1658</v>
      </c>
      <c r="E40" s="315" t="s">
        <v>1720</v>
      </c>
      <c r="F40" s="124" t="s">
        <v>106</v>
      </c>
      <c r="G40" s="206">
        <f t="shared" si="5"/>
        <v>1</v>
      </c>
      <c r="H40" s="207" t="s">
        <v>17</v>
      </c>
      <c r="I40" s="206">
        <f t="shared" si="2"/>
        <v>2</v>
      </c>
      <c r="J40" s="208"/>
      <c r="K40" s="266"/>
      <c r="L40" s="62"/>
      <c r="M40" s="206" t="str">
        <f t="shared" si="3"/>
        <v>Nil</v>
      </c>
      <c r="N40" s="316"/>
      <c r="O40" s="62"/>
      <c r="P40" s="206" t="str">
        <f t="shared" si="4"/>
        <v>Nil</v>
      </c>
      <c r="Q40" s="265"/>
      <c r="R40" s="57" t="s">
        <v>1852</v>
      </c>
    </row>
    <row r="41" spans="1:18" x14ac:dyDescent="0.2">
      <c r="A41" s="205">
        <f t="shared" si="0"/>
        <v>37</v>
      </c>
      <c r="B41" s="524" t="s">
        <v>1727</v>
      </c>
      <c r="C41" s="525">
        <v>72951</v>
      </c>
      <c r="D41" s="526" t="s">
        <v>1728</v>
      </c>
      <c r="E41" s="315" t="s">
        <v>1729</v>
      </c>
      <c r="F41" s="124" t="s">
        <v>106</v>
      </c>
      <c r="G41" s="206">
        <f t="shared" si="5"/>
        <v>1</v>
      </c>
      <c r="H41" s="207" t="s">
        <v>17</v>
      </c>
      <c r="I41" s="206">
        <f t="shared" si="2"/>
        <v>2</v>
      </c>
      <c r="J41" s="208" t="s">
        <v>1856</v>
      </c>
      <c r="K41" s="266">
        <v>3.68</v>
      </c>
      <c r="L41" s="62" t="s">
        <v>294</v>
      </c>
      <c r="M41" s="206">
        <f t="shared" si="3"/>
        <v>2</v>
      </c>
      <c r="N41" s="316">
        <v>37209</v>
      </c>
      <c r="O41" s="62" t="s">
        <v>294</v>
      </c>
      <c r="P41" s="206">
        <f t="shared" si="4"/>
        <v>2</v>
      </c>
      <c r="Q41" s="265"/>
      <c r="R41" s="57" t="s">
        <v>1857</v>
      </c>
    </row>
    <row r="42" spans="1:18" ht="15.95" customHeight="1" x14ac:dyDescent="0.2">
      <c r="A42" s="205">
        <f t="shared" si="0"/>
        <v>38</v>
      </c>
      <c r="B42" s="524" t="s">
        <v>1731</v>
      </c>
      <c r="C42" s="525">
        <v>72952</v>
      </c>
      <c r="D42" s="526" t="s">
        <v>1732</v>
      </c>
      <c r="E42" s="315" t="s">
        <v>1733</v>
      </c>
      <c r="F42" s="124" t="s">
        <v>106</v>
      </c>
      <c r="G42" s="206">
        <f t="shared" si="5"/>
        <v>1</v>
      </c>
      <c r="H42" s="207" t="s">
        <v>17</v>
      </c>
      <c r="I42" s="206">
        <f t="shared" si="2"/>
        <v>2</v>
      </c>
      <c r="J42" s="208"/>
      <c r="K42" s="266"/>
      <c r="L42" s="62"/>
      <c r="M42" s="206" t="str">
        <f t="shared" si="3"/>
        <v>Nil</v>
      </c>
      <c r="N42" s="316"/>
      <c r="O42" s="62"/>
      <c r="P42" s="206" t="str">
        <f t="shared" si="4"/>
        <v>Nil</v>
      </c>
      <c r="Q42" s="265"/>
      <c r="R42" s="57" t="s">
        <v>1861</v>
      </c>
    </row>
    <row r="43" spans="1:18" ht="15.95" customHeight="1" x14ac:dyDescent="0.2">
      <c r="A43" s="205">
        <f t="shared" si="0"/>
        <v>39</v>
      </c>
      <c r="B43" s="524" t="s">
        <v>1735</v>
      </c>
      <c r="C43" s="525">
        <v>72953</v>
      </c>
      <c r="D43" s="526" t="s">
        <v>1736</v>
      </c>
      <c r="E43" s="315" t="s">
        <v>1737</v>
      </c>
      <c r="F43" s="124" t="s">
        <v>106</v>
      </c>
      <c r="G43" s="206">
        <f t="shared" si="5"/>
        <v>1</v>
      </c>
      <c r="H43" s="207" t="s">
        <v>17</v>
      </c>
      <c r="I43" s="206">
        <f t="shared" si="2"/>
        <v>2</v>
      </c>
      <c r="J43" s="208" t="s">
        <v>1865</v>
      </c>
      <c r="K43" s="266">
        <v>3.34</v>
      </c>
      <c r="L43" s="62" t="s">
        <v>96</v>
      </c>
      <c r="M43" s="206">
        <f t="shared" si="3"/>
        <v>1</v>
      </c>
      <c r="N43" s="316"/>
      <c r="O43" s="62"/>
      <c r="P43" s="206" t="str">
        <f t="shared" si="4"/>
        <v>Nil</v>
      </c>
      <c r="Q43" s="265"/>
      <c r="R43" s="57" t="s">
        <v>1866</v>
      </c>
    </row>
    <row r="44" spans="1:18" ht="15.95" customHeight="1" x14ac:dyDescent="0.2">
      <c r="A44" s="205">
        <f t="shared" si="0"/>
        <v>40</v>
      </c>
      <c r="B44" s="524" t="s">
        <v>1739</v>
      </c>
      <c r="C44" s="525">
        <v>72954</v>
      </c>
      <c r="D44" s="526" t="s">
        <v>1740</v>
      </c>
      <c r="E44" s="315" t="s">
        <v>1741</v>
      </c>
      <c r="F44" s="124" t="s">
        <v>106</v>
      </c>
      <c r="G44" s="206">
        <f t="shared" si="5"/>
        <v>1</v>
      </c>
      <c r="H44" s="207" t="s">
        <v>17</v>
      </c>
      <c r="I44" s="206">
        <f t="shared" si="2"/>
        <v>2</v>
      </c>
      <c r="J44" s="208"/>
      <c r="K44" s="266"/>
      <c r="L44" s="62"/>
      <c r="M44" s="206" t="str">
        <f t="shared" si="3"/>
        <v>Nil</v>
      </c>
      <c r="N44" s="316"/>
      <c r="O44" s="62"/>
      <c r="P44" s="206" t="str">
        <f t="shared" si="4"/>
        <v>Nil</v>
      </c>
      <c r="Q44" s="265"/>
      <c r="R44" s="57" t="s">
        <v>1870</v>
      </c>
    </row>
    <row r="45" spans="1:18" ht="15.95" customHeight="1" x14ac:dyDescent="0.2">
      <c r="A45" s="205">
        <f t="shared" si="0"/>
        <v>41</v>
      </c>
      <c r="B45" s="524" t="s">
        <v>1748</v>
      </c>
      <c r="C45" s="525">
        <v>72956</v>
      </c>
      <c r="D45" s="526" t="s">
        <v>1749</v>
      </c>
      <c r="E45" s="315" t="s">
        <v>1750</v>
      </c>
      <c r="F45" s="124" t="s">
        <v>106</v>
      </c>
      <c r="G45" s="206">
        <f t="shared" si="5"/>
        <v>1</v>
      </c>
      <c r="H45" s="207" t="s">
        <v>17</v>
      </c>
      <c r="I45" s="206">
        <f t="shared" si="2"/>
        <v>2</v>
      </c>
      <c r="J45" s="208"/>
      <c r="K45" s="266"/>
      <c r="L45" s="62"/>
      <c r="M45" s="206" t="str">
        <f t="shared" si="3"/>
        <v>Nil</v>
      </c>
      <c r="N45" s="316"/>
      <c r="O45" s="62"/>
      <c r="P45" s="206" t="str">
        <f t="shared" si="4"/>
        <v>Nil</v>
      </c>
      <c r="Q45" s="265"/>
      <c r="R45" s="57" t="s">
        <v>1874</v>
      </c>
    </row>
    <row r="46" spans="1:18" ht="15.95" customHeight="1" x14ac:dyDescent="0.2">
      <c r="A46" s="205">
        <f t="shared" si="0"/>
        <v>42</v>
      </c>
      <c r="B46" s="524" t="s">
        <v>1762</v>
      </c>
      <c r="C46" s="525">
        <v>72959</v>
      </c>
      <c r="D46" s="526" t="s">
        <v>1763</v>
      </c>
      <c r="E46" s="315" t="s">
        <v>1541</v>
      </c>
      <c r="F46" s="124" t="s">
        <v>106</v>
      </c>
      <c r="G46" s="206">
        <f t="shared" si="5"/>
        <v>1</v>
      </c>
      <c r="H46" s="207" t="s">
        <v>17</v>
      </c>
      <c r="I46" s="206">
        <f t="shared" si="2"/>
        <v>2</v>
      </c>
      <c r="J46" s="208"/>
      <c r="K46" s="266"/>
      <c r="L46" s="62"/>
      <c r="M46" s="206" t="str">
        <f t="shared" si="3"/>
        <v>Nil</v>
      </c>
      <c r="N46" s="316"/>
      <c r="O46" s="62"/>
      <c r="P46" s="206" t="str">
        <f t="shared" si="4"/>
        <v>Nil</v>
      </c>
      <c r="Q46" s="265"/>
      <c r="R46" s="57" t="s">
        <v>1877</v>
      </c>
    </row>
    <row r="47" spans="1:18" ht="15.95" customHeight="1" x14ac:dyDescent="0.2">
      <c r="A47" s="205">
        <f t="shared" si="0"/>
        <v>43</v>
      </c>
      <c r="B47" s="524" t="s">
        <v>1765</v>
      </c>
      <c r="C47" s="525">
        <v>72960</v>
      </c>
      <c r="D47" s="526" t="s">
        <v>1766</v>
      </c>
      <c r="E47" s="315" t="s">
        <v>1767</v>
      </c>
      <c r="F47" s="124" t="s">
        <v>106</v>
      </c>
      <c r="G47" s="206">
        <f t="shared" si="5"/>
        <v>1</v>
      </c>
      <c r="H47" s="207" t="s">
        <v>17</v>
      </c>
      <c r="I47" s="206">
        <f t="shared" si="2"/>
        <v>2</v>
      </c>
      <c r="J47" s="208"/>
      <c r="K47" s="266"/>
      <c r="L47" s="62"/>
      <c r="M47" s="206" t="str">
        <f t="shared" si="3"/>
        <v>Nil</v>
      </c>
      <c r="N47" s="316"/>
      <c r="O47" s="62"/>
      <c r="P47" s="206" t="str">
        <f t="shared" si="4"/>
        <v>Nil</v>
      </c>
      <c r="Q47" s="265"/>
      <c r="R47" s="57" t="s">
        <v>1881</v>
      </c>
    </row>
    <row r="48" spans="1:18" ht="15.95" customHeight="1" x14ac:dyDescent="0.2">
      <c r="A48" s="205">
        <f t="shared" si="0"/>
        <v>44</v>
      </c>
      <c r="B48" s="524" t="s">
        <v>1773</v>
      </c>
      <c r="C48" s="525">
        <v>72962</v>
      </c>
      <c r="D48" s="526" t="s">
        <v>1774</v>
      </c>
      <c r="E48" s="315" t="s">
        <v>1775</v>
      </c>
      <c r="F48" s="124" t="s">
        <v>102</v>
      </c>
      <c r="G48" s="206">
        <f t="shared" si="5"/>
        <v>2</v>
      </c>
      <c r="H48" s="207" t="s">
        <v>17</v>
      </c>
      <c r="I48" s="206">
        <f t="shared" si="2"/>
        <v>2</v>
      </c>
      <c r="J48" s="208"/>
      <c r="K48" s="266"/>
      <c r="L48" s="62"/>
      <c r="M48" s="206" t="str">
        <f t="shared" si="3"/>
        <v>Nil</v>
      </c>
      <c r="N48" s="316"/>
      <c r="O48" s="62"/>
      <c r="P48" s="206" t="str">
        <f t="shared" si="4"/>
        <v>Nil</v>
      </c>
      <c r="Q48" s="265"/>
      <c r="R48" s="57" t="s">
        <v>1885</v>
      </c>
    </row>
    <row r="49" spans="1:18" ht="15.95" customHeight="1" x14ac:dyDescent="0.2">
      <c r="A49" s="205">
        <f t="shared" si="0"/>
        <v>45</v>
      </c>
      <c r="B49" s="524" t="s">
        <v>1777</v>
      </c>
      <c r="C49" s="525">
        <v>72963</v>
      </c>
      <c r="D49" s="526" t="s">
        <v>1778</v>
      </c>
      <c r="E49" s="315" t="s">
        <v>1779</v>
      </c>
      <c r="F49" s="124" t="s">
        <v>106</v>
      </c>
      <c r="G49" s="206">
        <f t="shared" si="5"/>
        <v>1</v>
      </c>
      <c r="H49" s="207" t="s">
        <v>17</v>
      </c>
      <c r="I49" s="206">
        <f t="shared" si="2"/>
        <v>2</v>
      </c>
      <c r="J49" s="208"/>
      <c r="K49" s="266"/>
      <c r="L49" s="62"/>
      <c r="M49" s="206" t="str">
        <f t="shared" si="3"/>
        <v>Nil</v>
      </c>
      <c r="N49" s="316"/>
      <c r="O49" s="62"/>
      <c r="P49" s="206" t="str">
        <f t="shared" si="4"/>
        <v>Nil</v>
      </c>
      <c r="Q49" s="265"/>
      <c r="R49" s="57" t="s">
        <v>1889</v>
      </c>
    </row>
    <row r="50" spans="1:18" ht="15.95" customHeight="1" x14ac:dyDescent="0.2">
      <c r="A50" s="205">
        <f t="shared" si="0"/>
        <v>46</v>
      </c>
      <c r="B50" s="524" t="s">
        <v>1781</v>
      </c>
      <c r="C50" s="525">
        <v>72964</v>
      </c>
      <c r="D50" s="526" t="s">
        <v>1782</v>
      </c>
      <c r="E50" s="315" t="s">
        <v>1783</v>
      </c>
      <c r="F50" s="124" t="s">
        <v>106</v>
      </c>
      <c r="G50" s="206">
        <f t="shared" si="5"/>
        <v>1</v>
      </c>
      <c r="H50" s="207" t="s">
        <v>17</v>
      </c>
      <c r="I50" s="206">
        <f t="shared" si="2"/>
        <v>2</v>
      </c>
      <c r="J50" s="208"/>
      <c r="K50" s="266"/>
      <c r="L50" s="62"/>
      <c r="M50" s="206" t="str">
        <f t="shared" si="3"/>
        <v>Nil</v>
      </c>
      <c r="N50" s="316"/>
      <c r="O50" s="62"/>
      <c r="P50" s="206" t="str">
        <f t="shared" si="4"/>
        <v>Nil</v>
      </c>
      <c r="Q50" s="265"/>
      <c r="R50" s="57" t="s">
        <v>1893</v>
      </c>
    </row>
    <row r="51" spans="1:18" ht="15.95" customHeight="1" x14ac:dyDescent="0.2">
      <c r="A51" s="205">
        <f t="shared" si="0"/>
        <v>47</v>
      </c>
      <c r="B51" s="524" t="s">
        <v>1785</v>
      </c>
      <c r="C51" s="525">
        <v>72965</v>
      </c>
      <c r="D51" s="526" t="s">
        <v>1786</v>
      </c>
      <c r="E51" s="315" t="s">
        <v>1787</v>
      </c>
      <c r="F51" s="124" t="s">
        <v>102</v>
      </c>
      <c r="G51" s="206">
        <f t="shared" si="5"/>
        <v>2</v>
      </c>
      <c r="H51" s="207" t="s">
        <v>17</v>
      </c>
      <c r="I51" s="206">
        <f t="shared" si="2"/>
        <v>2</v>
      </c>
      <c r="J51" s="208" t="s">
        <v>1897</v>
      </c>
      <c r="K51" s="266">
        <v>3.36</v>
      </c>
      <c r="L51" s="62" t="s">
        <v>294</v>
      </c>
      <c r="M51" s="206">
        <f t="shared" si="3"/>
        <v>2</v>
      </c>
      <c r="N51" s="316">
        <v>35745</v>
      </c>
      <c r="O51" s="62" t="s">
        <v>294</v>
      </c>
      <c r="P51" s="206">
        <f t="shared" si="4"/>
        <v>2</v>
      </c>
      <c r="Q51" s="265"/>
      <c r="R51" s="57" t="s">
        <v>1898</v>
      </c>
    </row>
    <row r="52" spans="1:18" ht="15.95" customHeight="1" x14ac:dyDescent="0.2">
      <c r="A52" s="205">
        <f t="shared" si="0"/>
        <v>48</v>
      </c>
      <c r="B52" s="524" t="s">
        <v>1794</v>
      </c>
      <c r="C52" s="525">
        <v>72967</v>
      </c>
      <c r="D52" s="526" t="s">
        <v>1542</v>
      </c>
      <c r="E52" s="315" t="s">
        <v>1795</v>
      </c>
      <c r="F52" s="124" t="s">
        <v>106</v>
      </c>
      <c r="G52" s="206">
        <f t="shared" si="5"/>
        <v>1</v>
      </c>
      <c r="H52" s="207" t="s">
        <v>17</v>
      </c>
      <c r="I52" s="206">
        <f t="shared" si="2"/>
        <v>2</v>
      </c>
      <c r="J52" s="208"/>
      <c r="K52" s="266"/>
      <c r="L52" s="62"/>
      <c r="M52" s="206" t="str">
        <f t="shared" si="3"/>
        <v>Nil</v>
      </c>
      <c r="N52" s="316"/>
      <c r="O52" s="62"/>
      <c r="P52" s="206" t="str">
        <f t="shared" si="4"/>
        <v>Nil</v>
      </c>
      <c r="Q52" s="265"/>
      <c r="R52" s="57" t="s">
        <v>1901</v>
      </c>
    </row>
    <row r="53" spans="1:18" ht="15.95" customHeight="1" x14ac:dyDescent="0.2">
      <c r="A53" s="205">
        <f t="shared" si="0"/>
        <v>49</v>
      </c>
      <c r="B53" s="524" t="s">
        <v>1797</v>
      </c>
      <c r="C53" s="525">
        <v>72968</v>
      </c>
      <c r="D53" s="526" t="s">
        <v>1798</v>
      </c>
      <c r="E53" s="315" t="s">
        <v>1799</v>
      </c>
      <c r="F53" s="124" t="s">
        <v>106</v>
      </c>
      <c r="G53" s="206">
        <f t="shared" si="5"/>
        <v>1</v>
      </c>
      <c r="H53" s="207" t="s">
        <v>17</v>
      </c>
      <c r="I53" s="206">
        <f t="shared" si="2"/>
        <v>2</v>
      </c>
      <c r="J53" s="208" t="s">
        <v>1904</v>
      </c>
      <c r="K53" s="266">
        <v>2.78</v>
      </c>
      <c r="L53" s="62" t="s">
        <v>96</v>
      </c>
      <c r="M53" s="206">
        <f t="shared" si="3"/>
        <v>1</v>
      </c>
      <c r="N53" s="316">
        <v>35782</v>
      </c>
      <c r="O53" s="62" t="s">
        <v>294</v>
      </c>
      <c r="P53" s="206">
        <f t="shared" si="4"/>
        <v>2</v>
      </c>
      <c r="Q53" s="265"/>
      <c r="R53" s="57" t="s">
        <v>1905</v>
      </c>
    </row>
    <row r="54" spans="1:18" ht="15.95" customHeight="1" x14ac:dyDescent="0.2">
      <c r="A54" s="205">
        <f t="shared" si="0"/>
        <v>50</v>
      </c>
      <c r="B54" s="524" t="s">
        <v>1801</v>
      </c>
      <c r="C54" s="525">
        <v>72969</v>
      </c>
      <c r="D54" s="526" t="s">
        <v>1802</v>
      </c>
      <c r="E54" s="315" t="s">
        <v>1803</v>
      </c>
      <c r="F54" s="124" t="s">
        <v>106</v>
      </c>
      <c r="G54" s="206">
        <f t="shared" si="5"/>
        <v>1</v>
      </c>
      <c r="H54" s="207" t="s">
        <v>17</v>
      </c>
      <c r="I54" s="206">
        <f t="shared" si="2"/>
        <v>2</v>
      </c>
      <c r="J54" s="208"/>
      <c r="K54" s="266"/>
      <c r="L54" s="62"/>
      <c r="M54" s="206" t="str">
        <f t="shared" si="3"/>
        <v>Nil</v>
      </c>
      <c r="N54" s="316"/>
      <c r="O54" s="62"/>
      <c r="P54" s="206" t="str">
        <f t="shared" si="4"/>
        <v>Nil</v>
      </c>
      <c r="Q54" s="265"/>
      <c r="R54" s="57" t="s">
        <v>1908</v>
      </c>
    </row>
    <row r="55" spans="1:18" ht="15.95" customHeight="1" x14ac:dyDescent="0.2">
      <c r="A55" s="205">
        <f t="shared" si="0"/>
        <v>51</v>
      </c>
      <c r="B55" s="524" t="s">
        <v>1805</v>
      </c>
      <c r="C55" s="525">
        <v>72970</v>
      </c>
      <c r="D55" s="526" t="s">
        <v>1806</v>
      </c>
      <c r="E55" s="315" t="s">
        <v>1807</v>
      </c>
      <c r="F55" s="124" t="s">
        <v>106</v>
      </c>
      <c r="G55" s="206">
        <f t="shared" si="5"/>
        <v>1</v>
      </c>
      <c r="H55" s="207" t="s">
        <v>17</v>
      </c>
      <c r="I55" s="206">
        <f t="shared" si="2"/>
        <v>2</v>
      </c>
      <c r="J55" s="208"/>
      <c r="K55" s="266"/>
      <c r="L55" s="62"/>
      <c r="M55" s="206" t="str">
        <f t="shared" si="3"/>
        <v>Nil</v>
      </c>
      <c r="N55" s="316"/>
      <c r="O55" s="62"/>
      <c r="P55" s="206" t="str">
        <f t="shared" si="4"/>
        <v>Nil</v>
      </c>
      <c r="Q55" s="265"/>
      <c r="R55" s="57" t="s">
        <v>1911</v>
      </c>
    </row>
    <row r="56" spans="1:18" ht="15.95" customHeight="1" x14ac:dyDescent="0.2">
      <c r="A56" s="205">
        <f t="shared" si="0"/>
        <v>52</v>
      </c>
      <c r="B56" s="524" t="s">
        <v>1809</v>
      </c>
      <c r="C56" s="525">
        <v>73235</v>
      </c>
      <c r="D56" s="526" t="s">
        <v>1810</v>
      </c>
      <c r="E56" s="315" t="s">
        <v>1811</v>
      </c>
      <c r="F56" s="124" t="s">
        <v>106</v>
      </c>
      <c r="G56" s="206">
        <f t="shared" si="5"/>
        <v>1</v>
      </c>
      <c r="H56" s="207" t="s">
        <v>17</v>
      </c>
      <c r="I56" s="206">
        <f t="shared" si="2"/>
        <v>2</v>
      </c>
      <c r="J56" s="208"/>
      <c r="K56" s="266"/>
      <c r="L56" s="62"/>
      <c r="M56" s="206" t="str">
        <f t="shared" si="3"/>
        <v>Nil</v>
      </c>
      <c r="N56" s="316"/>
      <c r="O56" s="62"/>
      <c r="P56" s="206" t="str">
        <f t="shared" si="4"/>
        <v>Nil</v>
      </c>
      <c r="Q56" s="265"/>
      <c r="R56" s="57" t="s">
        <v>1914</v>
      </c>
    </row>
    <row r="57" spans="1:18" ht="15.95" customHeight="1" x14ac:dyDescent="0.2">
      <c r="A57" s="205">
        <f t="shared" si="0"/>
        <v>53</v>
      </c>
      <c r="B57" s="524" t="s">
        <v>1813</v>
      </c>
      <c r="C57" s="525">
        <v>72971</v>
      </c>
      <c r="D57" s="526" t="s">
        <v>1814</v>
      </c>
      <c r="E57" s="315" t="s">
        <v>1815</v>
      </c>
      <c r="F57" s="124" t="s">
        <v>106</v>
      </c>
      <c r="G57" s="206">
        <f t="shared" si="5"/>
        <v>1</v>
      </c>
      <c r="H57" s="207" t="s">
        <v>17</v>
      </c>
      <c r="I57" s="206">
        <f t="shared" si="2"/>
        <v>2</v>
      </c>
      <c r="J57" s="208"/>
      <c r="K57" s="266"/>
      <c r="L57" s="62"/>
      <c r="M57" s="206" t="str">
        <f t="shared" si="3"/>
        <v>Nil</v>
      </c>
      <c r="N57" s="316"/>
      <c r="O57" s="62"/>
      <c r="P57" s="206" t="str">
        <f t="shared" si="4"/>
        <v>Nil</v>
      </c>
      <c r="Q57" s="265"/>
      <c r="R57" s="57" t="s">
        <v>1918</v>
      </c>
    </row>
    <row r="58" spans="1:18" ht="15.95" customHeight="1" x14ac:dyDescent="0.2">
      <c r="A58" s="205">
        <f t="shared" si="0"/>
        <v>54</v>
      </c>
      <c r="B58" s="524" t="s">
        <v>1817</v>
      </c>
      <c r="C58" s="525">
        <v>72972</v>
      </c>
      <c r="D58" s="526" t="s">
        <v>1818</v>
      </c>
      <c r="E58" s="315" t="s">
        <v>1819</v>
      </c>
      <c r="F58" s="124" t="s">
        <v>106</v>
      </c>
      <c r="G58" s="206">
        <f t="shared" si="5"/>
        <v>1</v>
      </c>
      <c r="H58" s="207" t="s">
        <v>17</v>
      </c>
      <c r="I58" s="206">
        <f t="shared" si="2"/>
        <v>2</v>
      </c>
      <c r="J58" s="208"/>
      <c r="K58" s="266"/>
      <c r="L58" s="62"/>
      <c r="M58" s="206" t="str">
        <f t="shared" si="3"/>
        <v>Nil</v>
      </c>
      <c r="N58" s="316"/>
      <c r="O58" s="62"/>
      <c r="P58" s="206" t="str">
        <f t="shared" si="4"/>
        <v>Nil</v>
      </c>
      <c r="Q58" s="265"/>
      <c r="R58" s="57" t="s">
        <v>1922</v>
      </c>
    </row>
    <row r="59" spans="1:18" ht="15.95" customHeight="1" x14ac:dyDescent="0.2">
      <c r="A59" s="205">
        <f t="shared" si="0"/>
        <v>55</v>
      </c>
      <c r="B59" s="524" t="s">
        <v>1826</v>
      </c>
      <c r="C59" s="525">
        <v>72974</v>
      </c>
      <c r="D59" s="526" t="s">
        <v>1827</v>
      </c>
      <c r="E59" s="315" t="s">
        <v>1828</v>
      </c>
      <c r="F59" s="124" t="s">
        <v>106</v>
      </c>
      <c r="G59" s="206">
        <f t="shared" si="5"/>
        <v>1</v>
      </c>
      <c r="H59" s="207" t="s">
        <v>17</v>
      </c>
      <c r="I59" s="206">
        <f t="shared" si="2"/>
        <v>2</v>
      </c>
      <c r="J59" s="208"/>
      <c r="K59" s="266"/>
      <c r="L59" s="62"/>
      <c r="M59" s="206" t="str">
        <f t="shared" si="3"/>
        <v>Nil</v>
      </c>
      <c r="N59" s="316"/>
      <c r="O59" s="62"/>
      <c r="P59" s="206" t="str">
        <f t="shared" si="4"/>
        <v>Nil</v>
      </c>
      <c r="Q59" s="265"/>
      <c r="R59" s="57" t="s">
        <v>1926</v>
      </c>
    </row>
    <row r="60" spans="1:18" ht="15.95" customHeight="1" x14ac:dyDescent="0.2">
      <c r="A60" s="205">
        <f t="shared" si="0"/>
        <v>56</v>
      </c>
      <c r="B60" s="524" t="s">
        <v>1845</v>
      </c>
      <c r="C60" s="525">
        <v>72978</v>
      </c>
      <c r="D60" s="526" t="s">
        <v>1846</v>
      </c>
      <c r="E60" s="315" t="s">
        <v>1847</v>
      </c>
      <c r="F60" s="124" t="s">
        <v>106</v>
      </c>
      <c r="G60" s="206">
        <f t="shared" si="5"/>
        <v>1</v>
      </c>
      <c r="H60" s="207" t="s">
        <v>17</v>
      </c>
      <c r="I60" s="206">
        <f t="shared" si="2"/>
        <v>2</v>
      </c>
      <c r="J60" s="208"/>
      <c r="K60" s="266"/>
      <c r="L60" s="62"/>
      <c r="M60" s="206" t="str">
        <f t="shared" si="3"/>
        <v>Nil</v>
      </c>
      <c r="N60" s="316"/>
      <c r="O60" s="62"/>
      <c r="P60" s="206" t="str">
        <f t="shared" si="4"/>
        <v>Nil</v>
      </c>
      <c r="Q60" s="265"/>
      <c r="R60" s="57" t="s">
        <v>1930</v>
      </c>
    </row>
    <row r="61" spans="1:18" ht="15.95" customHeight="1" x14ac:dyDescent="0.2">
      <c r="A61" s="205">
        <f t="shared" si="0"/>
        <v>57</v>
      </c>
      <c r="B61" s="524" t="s">
        <v>1849</v>
      </c>
      <c r="C61" s="525">
        <v>72979</v>
      </c>
      <c r="D61" s="526" t="s">
        <v>1850</v>
      </c>
      <c r="E61" s="315" t="s">
        <v>1851</v>
      </c>
      <c r="F61" s="124" t="s">
        <v>102</v>
      </c>
      <c r="G61" s="206">
        <f t="shared" si="5"/>
        <v>2</v>
      </c>
      <c r="H61" s="207" t="s">
        <v>17</v>
      </c>
      <c r="I61" s="206">
        <f t="shared" si="2"/>
        <v>2</v>
      </c>
      <c r="J61" s="208" t="s">
        <v>1934</v>
      </c>
      <c r="K61" s="266">
        <v>3.55</v>
      </c>
      <c r="L61" s="62" t="s">
        <v>294</v>
      </c>
      <c r="M61" s="206">
        <f t="shared" si="3"/>
        <v>2</v>
      </c>
      <c r="N61" s="316">
        <v>35752</v>
      </c>
      <c r="O61" s="62" t="s">
        <v>294</v>
      </c>
      <c r="P61" s="206">
        <f t="shared" si="4"/>
        <v>2</v>
      </c>
      <c r="Q61" s="265"/>
      <c r="R61" s="57" t="s">
        <v>1935</v>
      </c>
    </row>
    <row r="62" spans="1:18" ht="15.95" customHeight="1" x14ac:dyDescent="0.2">
      <c r="A62" s="205">
        <f t="shared" si="0"/>
        <v>58</v>
      </c>
      <c r="B62" s="524" t="s">
        <v>1858</v>
      </c>
      <c r="C62" s="525">
        <v>72981</v>
      </c>
      <c r="D62" s="526" t="s">
        <v>1859</v>
      </c>
      <c r="E62" s="315" t="s">
        <v>1860</v>
      </c>
      <c r="F62" s="124" t="s">
        <v>106</v>
      </c>
      <c r="G62" s="206">
        <f t="shared" si="5"/>
        <v>1</v>
      </c>
      <c r="H62" s="207" t="s">
        <v>17</v>
      </c>
      <c r="I62" s="206">
        <f t="shared" si="2"/>
        <v>2</v>
      </c>
      <c r="J62" s="208" t="s">
        <v>1939</v>
      </c>
      <c r="K62" s="266">
        <v>3.21</v>
      </c>
      <c r="L62" s="62" t="s">
        <v>294</v>
      </c>
      <c r="M62" s="206">
        <f t="shared" si="3"/>
        <v>2</v>
      </c>
      <c r="N62" s="316"/>
      <c r="O62" s="62"/>
      <c r="P62" s="206" t="str">
        <f t="shared" si="4"/>
        <v>Nil</v>
      </c>
      <c r="Q62" s="265"/>
      <c r="R62" s="57" t="s">
        <v>1940</v>
      </c>
    </row>
    <row r="63" spans="1:18" ht="15.95" customHeight="1" x14ac:dyDescent="0.2">
      <c r="A63" s="205">
        <f t="shared" si="0"/>
        <v>59</v>
      </c>
      <c r="B63" s="524" t="s">
        <v>1867</v>
      </c>
      <c r="C63" s="525">
        <v>73236</v>
      </c>
      <c r="D63" s="526" t="s">
        <v>1868</v>
      </c>
      <c r="E63" s="315" t="s">
        <v>1869</v>
      </c>
      <c r="F63" s="124" t="s">
        <v>106</v>
      </c>
      <c r="G63" s="206">
        <f t="shared" si="5"/>
        <v>1</v>
      </c>
      <c r="H63" s="207" t="s">
        <v>17</v>
      </c>
      <c r="I63" s="206">
        <f t="shared" si="2"/>
        <v>2</v>
      </c>
      <c r="J63" s="208"/>
      <c r="K63" s="266"/>
      <c r="L63" s="62"/>
      <c r="M63" s="206" t="str">
        <f t="shared" si="3"/>
        <v>Nil</v>
      </c>
      <c r="N63" s="316"/>
      <c r="O63" s="62"/>
      <c r="P63" s="206" t="str">
        <f t="shared" si="4"/>
        <v>Nil</v>
      </c>
      <c r="Q63" s="265"/>
      <c r="R63" s="57" t="s">
        <v>1944</v>
      </c>
    </row>
    <row r="64" spans="1:18" ht="15.95" customHeight="1" x14ac:dyDescent="0.2">
      <c r="A64" s="205">
        <f t="shared" si="0"/>
        <v>60</v>
      </c>
      <c r="B64" s="524" t="s">
        <v>1871</v>
      </c>
      <c r="C64" s="525">
        <v>72983</v>
      </c>
      <c r="D64" s="526" t="s">
        <v>1872</v>
      </c>
      <c r="E64" s="315" t="s">
        <v>1873</v>
      </c>
      <c r="F64" s="124" t="s">
        <v>106</v>
      </c>
      <c r="G64" s="206">
        <f t="shared" si="5"/>
        <v>1</v>
      </c>
      <c r="H64" s="207" t="s">
        <v>17</v>
      </c>
      <c r="I64" s="206">
        <f t="shared" si="2"/>
        <v>2</v>
      </c>
      <c r="J64" s="208"/>
      <c r="K64" s="266"/>
      <c r="L64" s="62"/>
      <c r="M64" s="206" t="str">
        <f t="shared" si="3"/>
        <v>Nil</v>
      </c>
      <c r="N64" s="316"/>
      <c r="O64" s="62"/>
      <c r="P64" s="206" t="str">
        <f t="shared" si="4"/>
        <v>Nil</v>
      </c>
      <c r="Q64" s="265"/>
      <c r="R64" s="57" t="s">
        <v>1948</v>
      </c>
    </row>
    <row r="65" spans="1:18" ht="15.95" customHeight="1" x14ac:dyDescent="0.2">
      <c r="A65" s="205">
        <f t="shared" si="0"/>
        <v>61</v>
      </c>
      <c r="B65" s="524" t="s">
        <v>1875</v>
      </c>
      <c r="C65" s="525">
        <v>72984</v>
      </c>
      <c r="D65" s="526" t="s">
        <v>1876</v>
      </c>
      <c r="E65" s="315" t="s">
        <v>690</v>
      </c>
      <c r="F65" s="124" t="s">
        <v>106</v>
      </c>
      <c r="G65" s="206">
        <f t="shared" si="5"/>
        <v>1</v>
      </c>
      <c r="H65" s="207" t="s">
        <v>17</v>
      </c>
      <c r="I65" s="206">
        <f t="shared" si="2"/>
        <v>2</v>
      </c>
      <c r="J65" s="208" t="s">
        <v>1952</v>
      </c>
      <c r="K65" s="209">
        <v>3.27</v>
      </c>
      <c r="L65" s="62" t="s">
        <v>96</v>
      </c>
      <c r="M65" s="206">
        <f t="shared" si="3"/>
        <v>1</v>
      </c>
      <c r="N65" s="316">
        <v>32917</v>
      </c>
      <c r="O65" s="62" t="s">
        <v>96</v>
      </c>
      <c r="P65" s="206">
        <f t="shared" si="4"/>
        <v>1</v>
      </c>
      <c r="Q65" s="265"/>
      <c r="R65" s="57" t="s">
        <v>1953</v>
      </c>
    </row>
    <row r="66" spans="1:18" ht="15.95" customHeight="1" x14ac:dyDescent="0.2">
      <c r="A66" s="205">
        <f t="shared" si="0"/>
        <v>62</v>
      </c>
      <c r="B66" s="524" t="s">
        <v>1878</v>
      </c>
      <c r="C66" s="525">
        <v>72985</v>
      </c>
      <c r="D66" s="526" t="s">
        <v>1879</v>
      </c>
      <c r="E66" s="315" t="s">
        <v>1880</v>
      </c>
      <c r="F66" s="124" t="s">
        <v>106</v>
      </c>
      <c r="G66" s="206">
        <f t="shared" si="5"/>
        <v>1</v>
      </c>
      <c r="H66" s="207" t="s">
        <v>17</v>
      </c>
      <c r="I66" s="206">
        <f t="shared" si="2"/>
        <v>2</v>
      </c>
      <c r="J66" s="208" t="s">
        <v>1957</v>
      </c>
      <c r="K66" s="266">
        <v>2.64</v>
      </c>
      <c r="L66" s="62" t="s">
        <v>294</v>
      </c>
      <c r="M66" s="206">
        <f t="shared" si="3"/>
        <v>2</v>
      </c>
      <c r="N66" s="316"/>
      <c r="O66" s="62"/>
      <c r="P66" s="206" t="str">
        <f t="shared" si="4"/>
        <v>Nil</v>
      </c>
      <c r="Q66" s="265"/>
      <c r="R66" s="57" t="s">
        <v>1958</v>
      </c>
    </row>
    <row r="67" spans="1:18" ht="15.95" customHeight="1" x14ac:dyDescent="0.2">
      <c r="A67" s="205">
        <f t="shared" si="0"/>
        <v>63</v>
      </c>
      <c r="B67" s="524" t="s">
        <v>1882</v>
      </c>
      <c r="C67" s="525">
        <v>72986</v>
      </c>
      <c r="D67" s="526" t="s">
        <v>1883</v>
      </c>
      <c r="E67" s="315" t="s">
        <v>1884</v>
      </c>
      <c r="F67" s="124" t="s">
        <v>106</v>
      </c>
      <c r="G67" s="206">
        <f t="shared" si="5"/>
        <v>1</v>
      </c>
      <c r="H67" s="207" t="s">
        <v>17</v>
      </c>
      <c r="I67" s="206">
        <f t="shared" si="2"/>
        <v>2</v>
      </c>
      <c r="J67" s="208"/>
      <c r="K67" s="266"/>
      <c r="L67" s="62"/>
      <c r="M67" s="206" t="str">
        <f t="shared" si="3"/>
        <v>Nil</v>
      </c>
      <c r="N67" s="316"/>
      <c r="O67" s="62"/>
      <c r="P67" s="206" t="str">
        <f t="shared" si="4"/>
        <v>Nil</v>
      </c>
      <c r="Q67" s="265"/>
      <c r="R67" s="57" t="s">
        <v>1962</v>
      </c>
    </row>
    <row r="68" spans="1:18" ht="15.95" customHeight="1" x14ac:dyDescent="0.2">
      <c r="A68" s="205">
        <f t="shared" si="0"/>
        <v>64</v>
      </c>
      <c r="B68" s="524" t="s">
        <v>1886</v>
      </c>
      <c r="C68" s="525">
        <v>73237</v>
      </c>
      <c r="D68" s="526" t="s">
        <v>1887</v>
      </c>
      <c r="E68" s="315" t="s">
        <v>1888</v>
      </c>
      <c r="F68" s="124" t="s">
        <v>106</v>
      </c>
      <c r="G68" s="206">
        <f t="shared" si="5"/>
        <v>1</v>
      </c>
      <c r="H68" s="207" t="s">
        <v>17</v>
      </c>
      <c r="I68" s="206">
        <f t="shared" si="2"/>
        <v>2</v>
      </c>
      <c r="J68" s="208" t="s">
        <v>1966</v>
      </c>
      <c r="K68" s="266">
        <v>3.21</v>
      </c>
      <c r="L68" s="62" t="s">
        <v>294</v>
      </c>
      <c r="M68" s="206">
        <f t="shared" si="3"/>
        <v>2</v>
      </c>
      <c r="N68" s="316"/>
      <c r="O68" s="62"/>
      <c r="P68" s="206" t="str">
        <f t="shared" si="4"/>
        <v>Nil</v>
      </c>
      <c r="Q68" s="265"/>
      <c r="R68" s="57" t="s">
        <v>1967</v>
      </c>
    </row>
    <row r="69" spans="1:18" ht="15.95" customHeight="1" x14ac:dyDescent="0.2">
      <c r="A69" s="205">
        <f t="shared" ref="A69:A108" si="6">+A68+1</f>
        <v>65</v>
      </c>
      <c r="B69" s="524" t="s">
        <v>1890</v>
      </c>
      <c r="C69" s="525">
        <v>72987</v>
      </c>
      <c r="D69" s="526" t="s">
        <v>1891</v>
      </c>
      <c r="E69" s="315" t="s">
        <v>1892</v>
      </c>
      <c r="F69" s="124" t="s">
        <v>106</v>
      </c>
      <c r="G69" s="206">
        <f t="shared" ref="G69:G100" si="7">+IF(F69="M",1,IF(F69="f",2,IF(F69="Civ",3,"Error")))</f>
        <v>1</v>
      </c>
      <c r="H69" s="207" t="s">
        <v>17</v>
      </c>
      <c r="I69" s="206">
        <f t="shared" ref="I69:I108" si="8">+IF(H69="Studying",5,IF(H69="Complete",1,IF(H69="Incomplete",2,IF(H69="Left",3,IF(H69="Dropped",4,"Error")))))</f>
        <v>2</v>
      </c>
      <c r="J69" s="208" t="s">
        <v>1971</v>
      </c>
      <c r="K69" s="266">
        <v>2.97</v>
      </c>
      <c r="L69" s="62" t="s">
        <v>96</v>
      </c>
      <c r="M69" s="206">
        <f t="shared" ref="M69:M108" si="9">+IF(L69="Issued",1,IF(L69="Not Issued",2,"Nil"))</f>
        <v>1</v>
      </c>
      <c r="N69" s="316">
        <v>35733</v>
      </c>
      <c r="O69" s="62" t="s">
        <v>96</v>
      </c>
      <c r="P69" s="206">
        <f t="shared" ref="P69:P108" si="10">+IF(O69="Issued",1,IF(O69="Not Issued",2,"Nil"))</f>
        <v>1</v>
      </c>
      <c r="Q69" s="265"/>
      <c r="R69" s="57" t="s">
        <v>1972</v>
      </c>
    </row>
    <row r="70" spans="1:18" ht="15.95" customHeight="1" x14ac:dyDescent="0.2">
      <c r="A70" s="205">
        <f t="shared" si="6"/>
        <v>66</v>
      </c>
      <c r="B70" s="524" t="s">
        <v>1899</v>
      </c>
      <c r="C70" s="525">
        <v>73238</v>
      </c>
      <c r="D70" s="526" t="s">
        <v>1900</v>
      </c>
      <c r="E70" s="315" t="s">
        <v>708</v>
      </c>
      <c r="F70" s="124" t="s">
        <v>106</v>
      </c>
      <c r="G70" s="206">
        <f t="shared" si="7"/>
        <v>1</v>
      </c>
      <c r="H70" s="207" t="s">
        <v>17</v>
      </c>
      <c r="I70" s="206">
        <f t="shared" si="8"/>
        <v>2</v>
      </c>
      <c r="J70" s="208" t="s">
        <v>1976</v>
      </c>
      <c r="K70" s="266">
        <v>2.95</v>
      </c>
      <c r="L70" s="62" t="s">
        <v>294</v>
      </c>
      <c r="M70" s="206">
        <f t="shared" si="9"/>
        <v>2</v>
      </c>
      <c r="N70" s="316"/>
      <c r="O70" s="62"/>
      <c r="P70" s="206" t="str">
        <f t="shared" si="10"/>
        <v>Nil</v>
      </c>
      <c r="Q70" s="265"/>
      <c r="R70" s="57" t="s">
        <v>1977</v>
      </c>
    </row>
    <row r="71" spans="1:18" ht="15.95" customHeight="1" x14ac:dyDescent="0.2">
      <c r="A71" s="205">
        <f t="shared" si="6"/>
        <v>67</v>
      </c>
      <c r="B71" s="524" t="s">
        <v>1906</v>
      </c>
      <c r="C71" s="525">
        <v>72990</v>
      </c>
      <c r="D71" s="526" t="s">
        <v>1907</v>
      </c>
      <c r="E71" s="315" t="s">
        <v>774</v>
      </c>
      <c r="F71" s="124" t="s">
        <v>106</v>
      </c>
      <c r="G71" s="206">
        <f t="shared" si="7"/>
        <v>1</v>
      </c>
      <c r="H71" s="207" t="s">
        <v>17</v>
      </c>
      <c r="I71" s="206">
        <f t="shared" si="8"/>
        <v>2</v>
      </c>
      <c r="J71" s="208" t="s">
        <v>1981</v>
      </c>
      <c r="K71" s="266">
        <v>3.21</v>
      </c>
      <c r="L71" s="62" t="s">
        <v>96</v>
      </c>
      <c r="M71" s="206">
        <f t="shared" si="9"/>
        <v>1</v>
      </c>
      <c r="N71" s="316"/>
      <c r="O71" s="62"/>
      <c r="P71" s="206" t="str">
        <f t="shared" si="10"/>
        <v>Nil</v>
      </c>
      <c r="Q71" s="265"/>
      <c r="R71" s="57" t="s">
        <v>1982</v>
      </c>
    </row>
    <row r="72" spans="1:18" ht="15.95" customHeight="1" x14ac:dyDescent="0.2">
      <c r="A72" s="205">
        <f t="shared" si="6"/>
        <v>68</v>
      </c>
      <c r="B72" s="524" t="s">
        <v>1909</v>
      </c>
      <c r="C72" s="525">
        <v>72991</v>
      </c>
      <c r="D72" s="526" t="s">
        <v>260</v>
      </c>
      <c r="E72" s="315" t="s">
        <v>1910</v>
      </c>
      <c r="F72" s="124" t="s">
        <v>106</v>
      </c>
      <c r="G72" s="206">
        <f t="shared" si="7"/>
        <v>1</v>
      </c>
      <c r="H72" s="207" t="s">
        <v>17</v>
      </c>
      <c r="I72" s="206">
        <f t="shared" si="8"/>
        <v>2</v>
      </c>
      <c r="J72" s="208" t="s">
        <v>1986</v>
      </c>
      <c r="K72" s="266">
        <v>3.03</v>
      </c>
      <c r="L72" s="62" t="s">
        <v>96</v>
      </c>
      <c r="M72" s="206">
        <f t="shared" si="9"/>
        <v>1</v>
      </c>
      <c r="N72" s="316"/>
      <c r="O72" s="62"/>
      <c r="P72" s="206" t="str">
        <f t="shared" si="10"/>
        <v>Nil</v>
      </c>
      <c r="Q72" s="265"/>
      <c r="R72" s="57" t="s">
        <v>1987</v>
      </c>
    </row>
    <row r="73" spans="1:18" ht="15.95" customHeight="1" x14ac:dyDescent="0.2">
      <c r="A73" s="205">
        <f t="shared" si="6"/>
        <v>69</v>
      </c>
      <c r="B73" s="524" t="s">
        <v>1912</v>
      </c>
      <c r="C73" s="525">
        <v>72992</v>
      </c>
      <c r="D73" s="526" t="s">
        <v>1913</v>
      </c>
      <c r="E73" s="315" t="s">
        <v>1607</v>
      </c>
      <c r="F73" s="124" t="s">
        <v>102</v>
      </c>
      <c r="G73" s="206">
        <f t="shared" si="7"/>
        <v>2</v>
      </c>
      <c r="H73" s="207" t="s">
        <v>17</v>
      </c>
      <c r="I73" s="206">
        <f t="shared" si="8"/>
        <v>2</v>
      </c>
      <c r="J73" s="208"/>
      <c r="K73" s="266"/>
      <c r="L73" s="62"/>
      <c r="M73" s="206" t="str">
        <f t="shared" si="9"/>
        <v>Nil</v>
      </c>
      <c r="N73" s="316"/>
      <c r="O73" s="62"/>
      <c r="P73" s="206" t="str">
        <f t="shared" si="10"/>
        <v>Nil</v>
      </c>
      <c r="Q73" s="265"/>
      <c r="R73" s="57" t="s">
        <v>1991</v>
      </c>
    </row>
    <row r="74" spans="1:18" ht="15.95" customHeight="1" x14ac:dyDescent="0.2">
      <c r="A74" s="205">
        <f t="shared" si="6"/>
        <v>70</v>
      </c>
      <c r="B74" s="524" t="s">
        <v>1915</v>
      </c>
      <c r="C74" s="525">
        <v>72993</v>
      </c>
      <c r="D74" s="526" t="s">
        <v>1916</v>
      </c>
      <c r="E74" s="315" t="s">
        <v>1917</v>
      </c>
      <c r="F74" s="124" t="s">
        <v>106</v>
      </c>
      <c r="G74" s="206">
        <f t="shared" si="7"/>
        <v>1</v>
      </c>
      <c r="H74" s="207" t="s">
        <v>17</v>
      </c>
      <c r="I74" s="206">
        <f t="shared" si="8"/>
        <v>2</v>
      </c>
      <c r="J74" s="208"/>
      <c r="K74" s="266"/>
      <c r="L74" s="62"/>
      <c r="M74" s="206" t="str">
        <f t="shared" si="9"/>
        <v>Nil</v>
      </c>
      <c r="N74" s="316"/>
      <c r="O74" s="62"/>
      <c r="P74" s="206" t="str">
        <f t="shared" si="10"/>
        <v>Nil</v>
      </c>
      <c r="Q74" s="265"/>
      <c r="R74" s="57" t="s">
        <v>1995</v>
      </c>
    </row>
    <row r="75" spans="1:18" ht="15.95" customHeight="1" x14ac:dyDescent="0.2">
      <c r="A75" s="205">
        <f t="shared" si="6"/>
        <v>71</v>
      </c>
      <c r="B75" s="524" t="s">
        <v>1919</v>
      </c>
      <c r="C75" s="525">
        <v>59924</v>
      </c>
      <c r="D75" s="526" t="s">
        <v>1920</v>
      </c>
      <c r="E75" s="315" t="s">
        <v>1921</v>
      </c>
      <c r="F75" s="124" t="s">
        <v>106</v>
      </c>
      <c r="G75" s="206">
        <f t="shared" si="7"/>
        <v>1</v>
      </c>
      <c r="H75" s="207" t="s">
        <v>17</v>
      </c>
      <c r="I75" s="206">
        <f t="shared" si="8"/>
        <v>2</v>
      </c>
      <c r="J75" s="208"/>
      <c r="K75" s="266"/>
      <c r="L75" s="62"/>
      <c r="M75" s="206" t="str">
        <f t="shared" si="9"/>
        <v>Nil</v>
      </c>
      <c r="N75" s="316"/>
      <c r="O75" s="62"/>
      <c r="P75" s="206" t="str">
        <f t="shared" si="10"/>
        <v>Nil</v>
      </c>
      <c r="Q75" s="265"/>
      <c r="R75" s="57" t="s">
        <v>1997</v>
      </c>
    </row>
    <row r="76" spans="1:18" ht="15.95" customHeight="1" x14ac:dyDescent="0.2">
      <c r="A76" s="205">
        <f t="shared" si="6"/>
        <v>72</v>
      </c>
      <c r="B76" s="524" t="s">
        <v>1923</v>
      </c>
      <c r="C76" s="525">
        <v>72995</v>
      </c>
      <c r="D76" s="526" t="s">
        <v>1924</v>
      </c>
      <c r="E76" s="315" t="s">
        <v>1925</v>
      </c>
      <c r="F76" s="124" t="s">
        <v>106</v>
      </c>
      <c r="G76" s="206">
        <f t="shared" si="7"/>
        <v>1</v>
      </c>
      <c r="H76" s="207" t="s">
        <v>17</v>
      </c>
      <c r="I76" s="206">
        <f t="shared" si="8"/>
        <v>2</v>
      </c>
      <c r="J76" s="208"/>
      <c r="K76" s="266"/>
      <c r="L76" s="62"/>
      <c r="M76" s="206" t="str">
        <f t="shared" si="9"/>
        <v>Nil</v>
      </c>
      <c r="N76" s="316"/>
      <c r="O76" s="62"/>
      <c r="P76" s="206" t="str">
        <f t="shared" si="10"/>
        <v>Nil</v>
      </c>
      <c r="Q76" s="265"/>
      <c r="R76" s="57" t="s">
        <v>2001</v>
      </c>
    </row>
    <row r="77" spans="1:18" ht="15.95" customHeight="1" x14ac:dyDescent="0.2">
      <c r="A77" s="205">
        <f t="shared" si="6"/>
        <v>73</v>
      </c>
      <c r="B77" s="524" t="s">
        <v>1927</v>
      </c>
      <c r="C77" s="525">
        <v>72996</v>
      </c>
      <c r="D77" s="526" t="s">
        <v>1928</v>
      </c>
      <c r="E77" s="315" t="s">
        <v>1929</v>
      </c>
      <c r="F77" s="124" t="s">
        <v>106</v>
      </c>
      <c r="G77" s="206">
        <f t="shared" si="7"/>
        <v>1</v>
      </c>
      <c r="H77" s="207" t="s">
        <v>17</v>
      </c>
      <c r="I77" s="206">
        <f t="shared" si="8"/>
        <v>2</v>
      </c>
      <c r="J77" s="208"/>
      <c r="K77" s="266"/>
      <c r="L77" s="62"/>
      <c r="M77" s="206" t="str">
        <f t="shared" si="9"/>
        <v>Nil</v>
      </c>
      <c r="N77" s="316"/>
      <c r="O77" s="62"/>
      <c r="P77" s="206" t="str">
        <f t="shared" si="10"/>
        <v>Nil</v>
      </c>
      <c r="Q77" s="265"/>
      <c r="R77" s="57" t="s">
        <v>2005</v>
      </c>
    </row>
    <row r="78" spans="1:18" ht="15.95" customHeight="1" x14ac:dyDescent="0.2">
      <c r="A78" s="205">
        <f t="shared" si="6"/>
        <v>74</v>
      </c>
      <c r="B78" s="524" t="s">
        <v>1941</v>
      </c>
      <c r="C78" s="525">
        <v>72999</v>
      </c>
      <c r="D78" s="526" t="s">
        <v>1942</v>
      </c>
      <c r="E78" s="315" t="s">
        <v>1943</v>
      </c>
      <c r="F78" s="124" t="s">
        <v>106</v>
      </c>
      <c r="G78" s="206">
        <f t="shared" si="7"/>
        <v>1</v>
      </c>
      <c r="H78" s="207" t="s">
        <v>17</v>
      </c>
      <c r="I78" s="206">
        <f t="shared" si="8"/>
        <v>2</v>
      </c>
      <c r="J78" s="208"/>
      <c r="K78" s="266"/>
      <c r="L78" s="62"/>
      <c r="M78" s="206" t="str">
        <f t="shared" si="9"/>
        <v>Nil</v>
      </c>
      <c r="N78" s="316"/>
      <c r="O78" s="62"/>
      <c r="P78" s="206" t="str">
        <f t="shared" si="10"/>
        <v>Nil</v>
      </c>
      <c r="Q78" s="265"/>
      <c r="R78" s="57" t="s">
        <v>2009</v>
      </c>
    </row>
    <row r="79" spans="1:18" ht="15.95" customHeight="1" x14ac:dyDescent="0.2">
      <c r="A79" s="205">
        <f t="shared" si="6"/>
        <v>75</v>
      </c>
      <c r="B79" s="524" t="s">
        <v>1945</v>
      </c>
      <c r="C79" s="525">
        <v>73000</v>
      </c>
      <c r="D79" s="526" t="s">
        <v>1946</v>
      </c>
      <c r="E79" s="315" t="s">
        <v>1947</v>
      </c>
      <c r="F79" s="124" t="s">
        <v>106</v>
      </c>
      <c r="G79" s="206">
        <f t="shared" si="7"/>
        <v>1</v>
      </c>
      <c r="H79" s="207" t="s">
        <v>17</v>
      </c>
      <c r="I79" s="206">
        <f t="shared" si="8"/>
        <v>2</v>
      </c>
      <c r="J79" s="208"/>
      <c r="K79" s="266"/>
      <c r="L79" s="62"/>
      <c r="M79" s="206" t="str">
        <f t="shared" si="9"/>
        <v>Nil</v>
      </c>
      <c r="N79" s="316"/>
      <c r="O79" s="62"/>
      <c r="P79" s="206" t="str">
        <f t="shared" si="10"/>
        <v>Nil</v>
      </c>
      <c r="Q79" s="265"/>
      <c r="R79" s="57" t="s">
        <v>2012</v>
      </c>
    </row>
    <row r="80" spans="1:18" ht="15.95" customHeight="1" x14ac:dyDescent="0.2">
      <c r="A80" s="205">
        <f t="shared" si="6"/>
        <v>76</v>
      </c>
      <c r="B80" s="524" t="s">
        <v>1959</v>
      </c>
      <c r="C80" s="525">
        <v>73002</v>
      </c>
      <c r="D80" s="526" t="s">
        <v>1960</v>
      </c>
      <c r="E80" s="315" t="s">
        <v>1961</v>
      </c>
      <c r="F80" s="124" t="s">
        <v>106</v>
      </c>
      <c r="G80" s="206">
        <f t="shared" si="7"/>
        <v>1</v>
      </c>
      <c r="H80" s="207" t="s">
        <v>17</v>
      </c>
      <c r="I80" s="206">
        <f t="shared" si="8"/>
        <v>2</v>
      </c>
      <c r="J80" s="208"/>
      <c r="K80" s="266"/>
      <c r="L80" s="62"/>
      <c r="M80" s="206" t="str">
        <f t="shared" si="9"/>
        <v>Nil</v>
      </c>
      <c r="N80" s="316"/>
      <c r="O80" s="62"/>
      <c r="P80" s="206" t="str">
        <f t="shared" si="10"/>
        <v>Nil</v>
      </c>
      <c r="Q80" s="265"/>
      <c r="R80" s="57" t="s">
        <v>2016</v>
      </c>
    </row>
    <row r="81" spans="1:18" ht="15.95" customHeight="1" x14ac:dyDescent="0.2">
      <c r="A81" s="205">
        <f t="shared" si="6"/>
        <v>77</v>
      </c>
      <c r="B81" s="524" t="s">
        <v>1988</v>
      </c>
      <c r="C81" s="525">
        <v>73008</v>
      </c>
      <c r="D81" s="526" t="s">
        <v>1989</v>
      </c>
      <c r="E81" s="315" t="s">
        <v>1990</v>
      </c>
      <c r="F81" s="124" t="s">
        <v>106</v>
      </c>
      <c r="G81" s="206">
        <f t="shared" si="7"/>
        <v>1</v>
      </c>
      <c r="H81" s="207" t="s">
        <v>17</v>
      </c>
      <c r="I81" s="206">
        <f t="shared" si="8"/>
        <v>2</v>
      </c>
      <c r="J81" s="208"/>
      <c r="K81" s="266"/>
      <c r="L81" s="62"/>
      <c r="M81" s="206" t="str">
        <f t="shared" si="9"/>
        <v>Nil</v>
      </c>
      <c r="N81" s="316"/>
      <c r="O81" s="62"/>
      <c r="P81" s="206" t="str">
        <f t="shared" si="10"/>
        <v>Nil</v>
      </c>
      <c r="Q81" s="265"/>
      <c r="R81" s="57" t="s">
        <v>2020</v>
      </c>
    </row>
    <row r="82" spans="1:18" ht="15.95" customHeight="1" x14ac:dyDescent="0.2">
      <c r="A82" s="205">
        <f t="shared" si="6"/>
        <v>78</v>
      </c>
      <c r="B82" s="524" t="s">
        <v>1992</v>
      </c>
      <c r="C82" s="525">
        <v>73009</v>
      </c>
      <c r="D82" s="526" t="s">
        <v>1993</v>
      </c>
      <c r="E82" s="315" t="s">
        <v>1994</v>
      </c>
      <c r="F82" s="124" t="s">
        <v>106</v>
      </c>
      <c r="G82" s="206">
        <f t="shared" si="7"/>
        <v>1</v>
      </c>
      <c r="H82" s="207" t="s">
        <v>17</v>
      </c>
      <c r="I82" s="206">
        <f t="shared" si="8"/>
        <v>2</v>
      </c>
      <c r="J82" s="208"/>
      <c r="K82" s="266"/>
      <c r="L82" s="62"/>
      <c r="M82" s="206" t="str">
        <f t="shared" si="9"/>
        <v>Nil</v>
      </c>
      <c r="N82" s="316"/>
      <c r="O82" s="62"/>
      <c r="P82" s="206" t="str">
        <f t="shared" si="10"/>
        <v>Nil</v>
      </c>
      <c r="Q82" s="265"/>
      <c r="R82" s="57" t="s">
        <v>2024</v>
      </c>
    </row>
    <row r="83" spans="1:18" ht="15.95" customHeight="1" x14ac:dyDescent="0.2">
      <c r="A83" s="205">
        <f t="shared" si="6"/>
        <v>79</v>
      </c>
      <c r="B83" s="524" t="s">
        <v>1996</v>
      </c>
      <c r="C83" s="525">
        <v>73010</v>
      </c>
      <c r="D83" s="526" t="s">
        <v>690</v>
      </c>
      <c r="E83" s="315" t="s">
        <v>268</v>
      </c>
      <c r="F83" s="124" t="s">
        <v>106</v>
      </c>
      <c r="G83" s="206">
        <f t="shared" si="7"/>
        <v>1</v>
      </c>
      <c r="H83" s="207" t="s">
        <v>17</v>
      </c>
      <c r="I83" s="206">
        <f t="shared" si="8"/>
        <v>2</v>
      </c>
      <c r="J83" s="208"/>
      <c r="K83" s="266"/>
      <c r="L83" s="62" t="s">
        <v>96</v>
      </c>
      <c r="M83" s="206">
        <f t="shared" si="9"/>
        <v>1</v>
      </c>
      <c r="N83" s="316">
        <v>35731</v>
      </c>
      <c r="O83" s="62" t="s">
        <v>96</v>
      </c>
      <c r="P83" s="206">
        <f t="shared" si="10"/>
        <v>1</v>
      </c>
      <c r="Q83" s="265"/>
      <c r="R83" s="57" t="s">
        <v>2028</v>
      </c>
    </row>
    <row r="84" spans="1:18" ht="15.95" customHeight="1" x14ac:dyDescent="0.2">
      <c r="A84" s="205">
        <f t="shared" si="6"/>
        <v>80</v>
      </c>
      <c r="B84" s="524" t="s">
        <v>1998</v>
      </c>
      <c r="C84" s="525">
        <v>73011</v>
      </c>
      <c r="D84" s="526" t="s">
        <v>1999</v>
      </c>
      <c r="E84" s="315" t="s">
        <v>2000</v>
      </c>
      <c r="F84" s="124" t="s">
        <v>106</v>
      </c>
      <c r="G84" s="206">
        <f t="shared" si="7"/>
        <v>1</v>
      </c>
      <c r="H84" s="207" t="s">
        <v>17</v>
      </c>
      <c r="I84" s="206">
        <f t="shared" si="8"/>
        <v>2</v>
      </c>
      <c r="J84" s="208"/>
      <c r="K84" s="266"/>
      <c r="L84" s="62"/>
      <c r="M84" s="206" t="str">
        <f t="shared" si="9"/>
        <v>Nil</v>
      </c>
      <c r="N84" s="316"/>
      <c r="O84" s="62"/>
      <c r="P84" s="206" t="str">
        <f t="shared" si="10"/>
        <v>Nil</v>
      </c>
      <c r="Q84" s="265"/>
      <c r="R84" s="57" t="s">
        <v>2032</v>
      </c>
    </row>
    <row r="85" spans="1:18" ht="15.95" customHeight="1" x14ac:dyDescent="0.2">
      <c r="A85" s="205">
        <f t="shared" si="6"/>
        <v>81</v>
      </c>
      <c r="B85" s="524" t="s">
        <v>2002</v>
      </c>
      <c r="C85" s="525">
        <v>73239</v>
      </c>
      <c r="D85" s="526" t="s">
        <v>2003</v>
      </c>
      <c r="E85" s="315" t="s">
        <v>2004</v>
      </c>
      <c r="F85" s="124" t="s">
        <v>106</v>
      </c>
      <c r="G85" s="206">
        <f t="shared" si="7"/>
        <v>1</v>
      </c>
      <c r="H85" s="207" t="s">
        <v>17</v>
      </c>
      <c r="I85" s="206">
        <f t="shared" si="8"/>
        <v>2</v>
      </c>
      <c r="J85" s="208" t="s">
        <v>2036</v>
      </c>
      <c r="K85" s="266">
        <v>3.23</v>
      </c>
      <c r="L85" s="62" t="s">
        <v>96</v>
      </c>
      <c r="M85" s="206">
        <f t="shared" si="9"/>
        <v>1</v>
      </c>
      <c r="N85" s="316"/>
      <c r="O85" s="62"/>
      <c r="P85" s="206" t="str">
        <f t="shared" si="10"/>
        <v>Nil</v>
      </c>
      <c r="Q85" s="265"/>
      <c r="R85" s="57" t="s">
        <v>2037</v>
      </c>
    </row>
    <row r="86" spans="1:18" ht="15.95" customHeight="1" x14ac:dyDescent="0.2">
      <c r="A86" s="205">
        <f t="shared" si="6"/>
        <v>82</v>
      </c>
      <c r="B86" s="524" t="s">
        <v>2006</v>
      </c>
      <c r="C86" s="525">
        <v>73012</v>
      </c>
      <c r="D86" s="526" t="s">
        <v>2007</v>
      </c>
      <c r="E86" s="315" t="s">
        <v>2008</v>
      </c>
      <c r="F86" s="124" t="s">
        <v>106</v>
      </c>
      <c r="G86" s="206">
        <f t="shared" si="7"/>
        <v>1</v>
      </c>
      <c r="H86" s="207" t="s">
        <v>17</v>
      </c>
      <c r="I86" s="206">
        <f t="shared" si="8"/>
        <v>2</v>
      </c>
      <c r="J86" s="208" t="s">
        <v>2040</v>
      </c>
      <c r="K86" s="266">
        <v>2.58</v>
      </c>
      <c r="L86" s="62" t="s">
        <v>294</v>
      </c>
      <c r="M86" s="206">
        <f t="shared" si="9"/>
        <v>2</v>
      </c>
      <c r="N86" s="316"/>
      <c r="O86" s="62"/>
      <c r="P86" s="206" t="str">
        <f t="shared" si="10"/>
        <v>Nil</v>
      </c>
      <c r="Q86" s="265"/>
      <c r="R86" s="57" t="s">
        <v>2041</v>
      </c>
    </row>
    <row r="87" spans="1:18" ht="15.95" customHeight="1" x14ac:dyDescent="0.2">
      <c r="A87" s="205">
        <f t="shared" si="6"/>
        <v>83</v>
      </c>
      <c r="B87" s="524" t="s">
        <v>2010</v>
      </c>
      <c r="C87" s="525">
        <v>73013</v>
      </c>
      <c r="D87" s="526" t="s">
        <v>2011</v>
      </c>
      <c r="E87" s="315" t="s">
        <v>1938</v>
      </c>
      <c r="F87" s="124" t="s">
        <v>106</v>
      </c>
      <c r="G87" s="206">
        <f t="shared" si="7"/>
        <v>1</v>
      </c>
      <c r="H87" s="207" t="s">
        <v>17</v>
      </c>
      <c r="I87" s="206">
        <f t="shared" si="8"/>
        <v>2</v>
      </c>
      <c r="J87" s="208"/>
      <c r="K87" s="266"/>
      <c r="L87" s="62"/>
      <c r="M87" s="206" t="str">
        <f t="shared" si="9"/>
        <v>Nil</v>
      </c>
      <c r="N87" s="316"/>
      <c r="O87" s="62"/>
      <c r="P87" s="206" t="str">
        <f t="shared" si="10"/>
        <v>Nil</v>
      </c>
      <c r="Q87" s="265"/>
      <c r="R87" s="57" t="s">
        <v>2044</v>
      </c>
    </row>
    <row r="88" spans="1:18" ht="15.95" customHeight="1" x14ac:dyDescent="0.2">
      <c r="A88" s="205">
        <f t="shared" si="6"/>
        <v>84</v>
      </c>
      <c r="B88" s="524" t="s">
        <v>2013</v>
      </c>
      <c r="C88" s="525">
        <v>73040</v>
      </c>
      <c r="D88" s="526" t="s">
        <v>2014</v>
      </c>
      <c r="E88" s="315" t="s">
        <v>2015</v>
      </c>
      <c r="F88" s="124" t="s">
        <v>106</v>
      </c>
      <c r="G88" s="206">
        <f t="shared" si="7"/>
        <v>1</v>
      </c>
      <c r="H88" s="207" t="s">
        <v>17</v>
      </c>
      <c r="I88" s="206">
        <f t="shared" si="8"/>
        <v>2</v>
      </c>
      <c r="J88" s="208" t="s">
        <v>2048</v>
      </c>
      <c r="K88" s="266">
        <v>3.28</v>
      </c>
      <c r="L88" s="62" t="s">
        <v>294</v>
      </c>
      <c r="M88" s="206">
        <f t="shared" si="9"/>
        <v>2</v>
      </c>
      <c r="N88" s="316">
        <v>37210</v>
      </c>
      <c r="O88" s="62" t="s">
        <v>294</v>
      </c>
      <c r="P88" s="206">
        <f t="shared" si="10"/>
        <v>2</v>
      </c>
      <c r="Q88" s="265"/>
      <c r="R88" s="57" t="s">
        <v>2049</v>
      </c>
    </row>
    <row r="89" spans="1:18" ht="15.95" customHeight="1" x14ac:dyDescent="0.2">
      <c r="A89" s="205">
        <f t="shared" si="6"/>
        <v>85</v>
      </c>
      <c r="B89" s="524" t="s">
        <v>2017</v>
      </c>
      <c r="C89" s="525">
        <v>51747</v>
      </c>
      <c r="D89" s="526" t="s">
        <v>2018</v>
      </c>
      <c r="E89" s="315" t="s">
        <v>2019</v>
      </c>
      <c r="F89" s="124" t="s">
        <v>102</v>
      </c>
      <c r="G89" s="206">
        <f t="shared" si="7"/>
        <v>2</v>
      </c>
      <c r="H89" s="207" t="s">
        <v>17</v>
      </c>
      <c r="I89" s="206">
        <f t="shared" si="8"/>
        <v>2</v>
      </c>
      <c r="J89" s="208"/>
      <c r="K89" s="266"/>
      <c r="L89" s="62"/>
      <c r="M89" s="206" t="str">
        <f t="shared" si="9"/>
        <v>Nil</v>
      </c>
      <c r="N89" s="316"/>
      <c r="O89" s="62"/>
      <c r="P89" s="206" t="str">
        <f t="shared" si="10"/>
        <v>Nil</v>
      </c>
      <c r="Q89" s="265"/>
      <c r="R89" s="57" t="s">
        <v>2053</v>
      </c>
    </row>
    <row r="90" spans="1:18" ht="15.95" customHeight="1" x14ac:dyDescent="0.2">
      <c r="A90" s="205">
        <f t="shared" si="6"/>
        <v>86</v>
      </c>
      <c r="B90" s="524" t="s">
        <v>2021</v>
      </c>
      <c r="C90" s="525">
        <v>73240</v>
      </c>
      <c r="D90" s="526" t="s">
        <v>2022</v>
      </c>
      <c r="E90" s="315" t="s">
        <v>2023</v>
      </c>
      <c r="F90" s="124" t="s">
        <v>106</v>
      </c>
      <c r="G90" s="206">
        <f t="shared" si="7"/>
        <v>1</v>
      </c>
      <c r="H90" s="207" t="s">
        <v>17</v>
      </c>
      <c r="I90" s="206">
        <f t="shared" si="8"/>
        <v>2</v>
      </c>
      <c r="J90" s="208"/>
      <c r="K90" s="266"/>
      <c r="L90" s="62"/>
      <c r="M90" s="206" t="str">
        <f t="shared" si="9"/>
        <v>Nil</v>
      </c>
      <c r="N90" s="316"/>
      <c r="O90" s="62"/>
      <c r="P90" s="206" t="str">
        <f t="shared" si="10"/>
        <v>Nil</v>
      </c>
      <c r="Q90" s="265"/>
      <c r="R90" s="57" t="s">
        <v>2057</v>
      </c>
    </row>
    <row r="91" spans="1:18" ht="15.95" customHeight="1" x14ac:dyDescent="0.2">
      <c r="A91" s="205">
        <f t="shared" si="6"/>
        <v>87</v>
      </c>
      <c r="B91" s="524" t="s">
        <v>2029</v>
      </c>
      <c r="C91" s="525">
        <v>73015</v>
      </c>
      <c r="D91" s="526" t="s">
        <v>2030</v>
      </c>
      <c r="E91" s="315" t="s">
        <v>2031</v>
      </c>
      <c r="F91" s="124" t="s">
        <v>106</v>
      </c>
      <c r="G91" s="206">
        <f t="shared" si="7"/>
        <v>1</v>
      </c>
      <c r="H91" s="207" t="s">
        <v>17</v>
      </c>
      <c r="I91" s="206">
        <f t="shared" si="8"/>
        <v>2</v>
      </c>
      <c r="J91" s="208"/>
      <c r="K91" s="266"/>
      <c r="L91" s="62"/>
      <c r="M91" s="206" t="str">
        <f t="shared" si="9"/>
        <v>Nil</v>
      </c>
      <c r="N91" s="316"/>
      <c r="O91" s="62"/>
      <c r="P91" s="206" t="str">
        <f t="shared" si="10"/>
        <v>Nil</v>
      </c>
      <c r="Q91" s="265"/>
      <c r="R91" s="57" t="s">
        <v>2061</v>
      </c>
    </row>
    <row r="92" spans="1:18" ht="15.95" customHeight="1" x14ac:dyDescent="0.2">
      <c r="A92" s="205">
        <f t="shared" si="6"/>
        <v>88</v>
      </c>
      <c r="B92" s="524" t="s">
        <v>2042</v>
      </c>
      <c r="C92" s="525">
        <v>73018</v>
      </c>
      <c r="D92" s="526" t="s">
        <v>2043</v>
      </c>
      <c r="E92" s="315" t="s">
        <v>647</v>
      </c>
      <c r="F92" s="124" t="s">
        <v>106</v>
      </c>
      <c r="G92" s="206">
        <f t="shared" si="7"/>
        <v>1</v>
      </c>
      <c r="H92" s="207" t="s">
        <v>17</v>
      </c>
      <c r="I92" s="206">
        <f t="shared" si="8"/>
        <v>2</v>
      </c>
      <c r="J92" s="208" t="s">
        <v>2065</v>
      </c>
      <c r="K92" s="266">
        <v>3.59</v>
      </c>
      <c r="L92" s="62" t="s">
        <v>294</v>
      </c>
      <c r="M92" s="206">
        <f t="shared" si="9"/>
        <v>2</v>
      </c>
      <c r="N92" s="316">
        <v>35746</v>
      </c>
      <c r="O92" s="62" t="s">
        <v>294</v>
      </c>
      <c r="P92" s="206">
        <f t="shared" si="10"/>
        <v>2</v>
      </c>
      <c r="Q92" s="265"/>
      <c r="R92" s="57" t="s">
        <v>2066</v>
      </c>
    </row>
    <row r="93" spans="1:18" ht="15.95" customHeight="1" x14ac:dyDescent="0.2">
      <c r="A93" s="205">
        <f t="shared" si="6"/>
        <v>89</v>
      </c>
      <c r="B93" s="524" t="s">
        <v>2050</v>
      </c>
      <c r="C93" s="525">
        <v>73020</v>
      </c>
      <c r="D93" s="526" t="s">
        <v>2051</v>
      </c>
      <c r="E93" s="315" t="s">
        <v>2052</v>
      </c>
      <c r="F93" s="124" t="s">
        <v>106</v>
      </c>
      <c r="G93" s="206">
        <f t="shared" si="7"/>
        <v>1</v>
      </c>
      <c r="H93" s="207" t="s">
        <v>17</v>
      </c>
      <c r="I93" s="206">
        <f t="shared" si="8"/>
        <v>2</v>
      </c>
      <c r="J93" s="208"/>
      <c r="K93" s="266"/>
      <c r="L93" s="62"/>
      <c r="M93" s="206" t="str">
        <f t="shared" si="9"/>
        <v>Nil</v>
      </c>
      <c r="N93" s="316"/>
      <c r="O93" s="62"/>
      <c r="P93" s="206" t="str">
        <f t="shared" si="10"/>
        <v>Nil</v>
      </c>
      <c r="Q93" s="265"/>
      <c r="R93" s="57" t="s">
        <v>2070</v>
      </c>
    </row>
    <row r="94" spans="1:18" ht="15.95" customHeight="1" x14ac:dyDescent="0.2">
      <c r="A94" s="205">
        <f t="shared" si="6"/>
        <v>90</v>
      </c>
      <c r="B94" s="524" t="s">
        <v>2054</v>
      </c>
      <c r="C94" s="525">
        <v>69917</v>
      </c>
      <c r="D94" s="526" t="s">
        <v>2055</v>
      </c>
      <c r="E94" s="315" t="s">
        <v>2056</v>
      </c>
      <c r="F94" s="124" t="s">
        <v>106</v>
      </c>
      <c r="G94" s="206">
        <f t="shared" si="7"/>
        <v>1</v>
      </c>
      <c r="H94" s="207" t="s">
        <v>17</v>
      </c>
      <c r="I94" s="206">
        <f t="shared" si="8"/>
        <v>2</v>
      </c>
      <c r="J94" s="208"/>
      <c r="K94" s="266"/>
      <c r="L94" s="62"/>
      <c r="M94" s="206" t="str">
        <f t="shared" si="9"/>
        <v>Nil</v>
      </c>
      <c r="N94" s="316"/>
      <c r="O94" s="62"/>
      <c r="P94" s="206" t="str">
        <f t="shared" si="10"/>
        <v>Nil</v>
      </c>
      <c r="Q94" s="265"/>
      <c r="R94" s="57" t="s">
        <v>2074</v>
      </c>
    </row>
    <row r="95" spans="1:18" ht="15.95" customHeight="1" x14ac:dyDescent="0.2">
      <c r="A95" s="205">
        <f t="shared" si="6"/>
        <v>91</v>
      </c>
      <c r="B95" s="524" t="s">
        <v>2058</v>
      </c>
      <c r="C95" s="525">
        <v>73021</v>
      </c>
      <c r="D95" s="526" t="s">
        <v>2059</v>
      </c>
      <c r="E95" s="315" t="s">
        <v>2060</v>
      </c>
      <c r="F95" s="124" t="s">
        <v>102</v>
      </c>
      <c r="G95" s="206">
        <f t="shared" si="7"/>
        <v>2</v>
      </c>
      <c r="H95" s="207" t="s">
        <v>17</v>
      </c>
      <c r="I95" s="206">
        <f t="shared" si="8"/>
        <v>2</v>
      </c>
      <c r="J95" s="208" t="s">
        <v>2078</v>
      </c>
      <c r="K95" s="266">
        <v>2.75</v>
      </c>
      <c r="L95" s="62" t="s">
        <v>96</v>
      </c>
      <c r="M95" s="206">
        <f t="shared" si="9"/>
        <v>1</v>
      </c>
      <c r="N95" s="316"/>
      <c r="O95" s="62"/>
      <c r="P95" s="206" t="str">
        <f t="shared" si="10"/>
        <v>Nil</v>
      </c>
      <c r="Q95" s="265"/>
      <c r="R95" s="57" t="s">
        <v>2079</v>
      </c>
    </row>
    <row r="96" spans="1:18" ht="15.95" customHeight="1" x14ac:dyDescent="0.2">
      <c r="A96" s="205">
        <f t="shared" si="6"/>
        <v>92</v>
      </c>
      <c r="B96" s="524" t="s">
        <v>2067</v>
      </c>
      <c r="C96" s="525">
        <v>73023</v>
      </c>
      <c r="D96" s="526" t="s">
        <v>2068</v>
      </c>
      <c r="E96" s="315" t="s">
        <v>2069</v>
      </c>
      <c r="F96" s="124" t="s">
        <v>106</v>
      </c>
      <c r="G96" s="206">
        <f t="shared" si="7"/>
        <v>1</v>
      </c>
      <c r="H96" s="207" t="s">
        <v>17</v>
      </c>
      <c r="I96" s="206">
        <f t="shared" si="8"/>
        <v>2</v>
      </c>
      <c r="J96" s="208"/>
      <c r="K96" s="266"/>
      <c r="L96" s="62"/>
      <c r="M96" s="206" t="str">
        <f t="shared" si="9"/>
        <v>Nil</v>
      </c>
      <c r="N96" s="316"/>
      <c r="O96" s="62"/>
      <c r="P96" s="206" t="str">
        <f t="shared" si="10"/>
        <v>Nil</v>
      </c>
      <c r="Q96" s="265"/>
      <c r="R96" s="57" t="s">
        <v>2083</v>
      </c>
    </row>
    <row r="97" spans="1:18" ht="15.95" customHeight="1" x14ac:dyDescent="0.2">
      <c r="A97" s="205">
        <f t="shared" si="6"/>
        <v>93</v>
      </c>
      <c r="B97" s="524" t="s">
        <v>2071</v>
      </c>
      <c r="C97" s="525">
        <v>73024</v>
      </c>
      <c r="D97" s="526" t="s">
        <v>2072</v>
      </c>
      <c r="E97" s="315" t="s">
        <v>2073</v>
      </c>
      <c r="F97" s="124" t="s">
        <v>102</v>
      </c>
      <c r="G97" s="206">
        <f t="shared" si="7"/>
        <v>2</v>
      </c>
      <c r="H97" s="207" t="s">
        <v>17</v>
      </c>
      <c r="I97" s="206">
        <f t="shared" si="8"/>
        <v>2</v>
      </c>
      <c r="J97" s="208"/>
      <c r="K97" s="266"/>
      <c r="L97" s="62"/>
      <c r="M97" s="206" t="str">
        <f t="shared" si="9"/>
        <v>Nil</v>
      </c>
      <c r="N97" s="316"/>
      <c r="O97" s="62"/>
      <c r="P97" s="206" t="str">
        <f t="shared" si="10"/>
        <v>Nil</v>
      </c>
      <c r="Q97" s="265"/>
      <c r="R97" s="57" t="s">
        <v>2087</v>
      </c>
    </row>
    <row r="98" spans="1:18" ht="15.95" customHeight="1" x14ac:dyDescent="0.2">
      <c r="A98" s="205">
        <f t="shared" si="6"/>
        <v>94</v>
      </c>
      <c r="B98" s="524" t="s">
        <v>2080</v>
      </c>
      <c r="C98" s="525">
        <v>73026</v>
      </c>
      <c r="D98" s="526" t="s">
        <v>2081</v>
      </c>
      <c r="E98" s="315" t="s">
        <v>2082</v>
      </c>
      <c r="F98" s="124" t="s">
        <v>106</v>
      </c>
      <c r="G98" s="206">
        <f t="shared" si="7"/>
        <v>1</v>
      </c>
      <c r="H98" s="207" t="s">
        <v>17</v>
      </c>
      <c r="I98" s="206">
        <f t="shared" si="8"/>
        <v>2</v>
      </c>
      <c r="J98" s="208"/>
      <c r="K98" s="266"/>
      <c r="L98" s="62"/>
      <c r="M98" s="206" t="str">
        <f t="shared" si="9"/>
        <v>Nil</v>
      </c>
      <c r="N98" s="316"/>
      <c r="O98" s="62"/>
      <c r="P98" s="206" t="str">
        <f t="shared" si="10"/>
        <v>Nil</v>
      </c>
      <c r="Q98" s="265"/>
      <c r="R98" s="57"/>
    </row>
    <row r="99" spans="1:18" ht="15.95" customHeight="1" x14ac:dyDescent="0.2">
      <c r="A99" s="205">
        <f t="shared" si="6"/>
        <v>95</v>
      </c>
      <c r="B99" s="524" t="s">
        <v>2084</v>
      </c>
      <c r="C99" s="525">
        <v>73027</v>
      </c>
      <c r="D99" s="526" t="s">
        <v>2085</v>
      </c>
      <c r="E99" s="315" t="s">
        <v>2086</v>
      </c>
      <c r="F99" s="124" t="s">
        <v>106</v>
      </c>
      <c r="G99" s="206">
        <f t="shared" si="7"/>
        <v>1</v>
      </c>
      <c r="H99" s="207" t="s">
        <v>17</v>
      </c>
      <c r="I99" s="206">
        <f t="shared" si="8"/>
        <v>2</v>
      </c>
      <c r="J99" s="208" t="s">
        <v>2094</v>
      </c>
      <c r="K99" s="266">
        <v>3.01</v>
      </c>
      <c r="L99" s="62" t="s">
        <v>96</v>
      </c>
      <c r="M99" s="206">
        <f t="shared" si="9"/>
        <v>1</v>
      </c>
      <c r="N99" s="316">
        <v>35741</v>
      </c>
      <c r="O99" s="62" t="s">
        <v>96</v>
      </c>
      <c r="P99" s="206">
        <f t="shared" si="10"/>
        <v>1</v>
      </c>
      <c r="Q99" s="265"/>
      <c r="R99" s="57"/>
    </row>
    <row r="100" spans="1:18" ht="15.95" customHeight="1" x14ac:dyDescent="0.2">
      <c r="A100" s="205">
        <f t="shared" si="6"/>
        <v>96</v>
      </c>
      <c r="B100" s="524" t="s">
        <v>2088</v>
      </c>
      <c r="C100" s="525">
        <v>73028</v>
      </c>
      <c r="D100" s="526" t="s">
        <v>2089</v>
      </c>
      <c r="E100" s="315" t="s">
        <v>2090</v>
      </c>
      <c r="F100" s="124" t="s">
        <v>106</v>
      </c>
      <c r="G100" s="206">
        <f t="shared" si="7"/>
        <v>1</v>
      </c>
      <c r="H100" s="207" t="s">
        <v>17</v>
      </c>
      <c r="I100" s="206">
        <f t="shared" si="8"/>
        <v>2</v>
      </c>
      <c r="J100" s="208"/>
      <c r="K100" s="266"/>
      <c r="L100" s="62"/>
      <c r="M100" s="206" t="str">
        <f t="shared" si="9"/>
        <v>Nil</v>
      </c>
      <c r="N100" s="316"/>
      <c r="O100" s="62"/>
      <c r="P100" s="206" t="str">
        <f t="shared" si="10"/>
        <v>Nil</v>
      </c>
      <c r="Q100" s="265"/>
      <c r="R100" s="57"/>
    </row>
    <row r="101" spans="1:18" ht="15.95" customHeight="1" x14ac:dyDescent="0.2">
      <c r="A101" s="205">
        <f t="shared" si="6"/>
        <v>97</v>
      </c>
      <c r="B101" s="524" t="s">
        <v>2095</v>
      </c>
      <c r="C101" s="525">
        <v>73030</v>
      </c>
      <c r="D101" s="526" t="s">
        <v>2096</v>
      </c>
      <c r="E101" s="315" t="s">
        <v>2097</v>
      </c>
      <c r="F101" s="124" t="s">
        <v>106</v>
      </c>
      <c r="G101" s="206">
        <f t="shared" ref="G101:G108" si="11">+IF(F101="M",1,IF(F101="f",2,IF(F101="Civ",3,"Error")))</f>
        <v>1</v>
      </c>
      <c r="H101" s="207" t="s">
        <v>17</v>
      </c>
      <c r="I101" s="206">
        <f t="shared" si="8"/>
        <v>2</v>
      </c>
      <c r="J101" s="208"/>
      <c r="K101" s="266"/>
      <c r="L101" s="62"/>
      <c r="M101" s="206" t="str">
        <f t="shared" si="9"/>
        <v>Nil</v>
      </c>
      <c r="N101" s="316"/>
      <c r="O101" s="62"/>
      <c r="P101" s="206" t="str">
        <f t="shared" si="10"/>
        <v>Nil</v>
      </c>
      <c r="Q101" s="265"/>
      <c r="R101" s="57"/>
    </row>
    <row r="102" spans="1:18" ht="15.95" customHeight="1" x14ac:dyDescent="0.2">
      <c r="A102" s="205">
        <f t="shared" si="6"/>
        <v>98</v>
      </c>
      <c r="B102" s="524" t="s">
        <v>2098</v>
      </c>
      <c r="C102" s="525">
        <v>73031</v>
      </c>
      <c r="D102" s="526" t="s">
        <v>2099</v>
      </c>
      <c r="E102" s="315" t="s">
        <v>2100</v>
      </c>
      <c r="F102" s="124" t="s">
        <v>106</v>
      </c>
      <c r="G102" s="206">
        <f t="shared" si="11"/>
        <v>1</v>
      </c>
      <c r="H102" s="207" t="s">
        <v>17</v>
      </c>
      <c r="I102" s="206">
        <f t="shared" si="8"/>
        <v>2</v>
      </c>
      <c r="J102" s="208"/>
      <c r="K102" s="266"/>
      <c r="L102" s="62"/>
      <c r="M102" s="206" t="str">
        <f t="shared" si="9"/>
        <v>Nil</v>
      </c>
      <c r="N102" s="316"/>
      <c r="O102" s="62"/>
      <c r="P102" s="206" t="str">
        <f t="shared" si="10"/>
        <v>Nil</v>
      </c>
      <c r="Q102" s="265"/>
      <c r="R102" s="57"/>
    </row>
    <row r="103" spans="1:18" ht="15.95" customHeight="1" x14ac:dyDescent="0.2">
      <c r="A103" s="205">
        <f t="shared" si="6"/>
        <v>99</v>
      </c>
      <c r="B103" s="524" t="s">
        <v>2101</v>
      </c>
      <c r="C103" s="525">
        <v>73032</v>
      </c>
      <c r="D103" s="526" t="s">
        <v>2102</v>
      </c>
      <c r="E103" s="315" t="s">
        <v>2103</v>
      </c>
      <c r="F103" s="124" t="s">
        <v>106</v>
      </c>
      <c r="G103" s="206">
        <f t="shared" si="11"/>
        <v>1</v>
      </c>
      <c r="H103" s="207" t="s">
        <v>17</v>
      </c>
      <c r="I103" s="206">
        <f t="shared" si="8"/>
        <v>2</v>
      </c>
      <c r="J103" s="208"/>
      <c r="K103" s="266"/>
      <c r="L103" s="62"/>
      <c r="M103" s="206" t="str">
        <f t="shared" si="9"/>
        <v>Nil</v>
      </c>
      <c r="N103" s="316"/>
      <c r="O103" s="62"/>
      <c r="P103" s="206" t="str">
        <f t="shared" si="10"/>
        <v>Nil</v>
      </c>
      <c r="Q103" s="265"/>
      <c r="R103" s="57"/>
    </row>
    <row r="104" spans="1:18" ht="15.95" customHeight="1" x14ac:dyDescent="0.2">
      <c r="A104" s="205">
        <f t="shared" si="6"/>
        <v>100</v>
      </c>
      <c r="B104" s="524" t="s">
        <v>2104</v>
      </c>
      <c r="C104" s="525">
        <v>73033</v>
      </c>
      <c r="D104" s="526" t="s">
        <v>2105</v>
      </c>
      <c r="E104" s="315" t="s">
        <v>2106</v>
      </c>
      <c r="F104" s="124" t="s">
        <v>102</v>
      </c>
      <c r="G104" s="206">
        <f t="shared" si="11"/>
        <v>2</v>
      </c>
      <c r="H104" s="207" t="s">
        <v>17</v>
      </c>
      <c r="I104" s="206">
        <f t="shared" si="8"/>
        <v>2</v>
      </c>
      <c r="J104" s="208"/>
      <c r="K104" s="266"/>
      <c r="L104" s="62"/>
      <c r="M104" s="206" t="str">
        <f t="shared" si="9"/>
        <v>Nil</v>
      </c>
      <c r="N104" s="316"/>
      <c r="O104" s="62"/>
      <c r="P104" s="206" t="str">
        <f t="shared" si="10"/>
        <v>Nil</v>
      </c>
      <c r="Q104" s="265"/>
      <c r="R104" s="57"/>
    </row>
    <row r="105" spans="1:18" ht="15.95" customHeight="1" x14ac:dyDescent="0.2">
      <c r="A105" s="205">
        <f t="shared" si="6"/>
        <v>101</v>
      </c>
      <c r="B105" s="524" t="s">
        <v>2107</v>
      </c>
      <c r="C105" s="525">
        <v>73034</v>
      </c>
      <c r="D105" s="526" t="s">
        <v>2108</v>
      </c>
      <c r="E105" s="315" t="s">
        <v>2109</v>
      </c>
      <c r="F105" s="124" t="s">
        <v>102</v>
      </c>
      <c r="G105" s="206">
        <f t="shared" si="11"/>
        <v>2</v>
      </c>
      <c r="H105" s="207" t="s">
        <v>17</v>
      </c>
      <c r="I105" s="206">
        <f t="shared" si="8"/>
        <v>2</v>
      </c>
      <c r="J105" s="208"/>
      <c r="K105" s="266">
        <v>2.75</v>
      </c>
      <c r="L105" s="62" t="s">
        <v>96</v>
      </c>
      <c r="M105" s="206">
        <f t="shared" si="9"/>
        <v>1</v>
      </c>
      <c r="N105" s="316">
        <v>35732</v>
      </c>
      <c r="O105" s="62" t="s">
        <v>96</v>
      </c>
      <c r="P105" s="206">
        <f t="shared" si="10"/>
        <v>1</v>
      </c>
      <c r="Q105" s="265"/>
      <c r="R105" s="57"/>
    </row>
    <row r="106" spans="1:18" ht="15.95" customHeight="1" x14ac:dyDescent="0.2">
      <c r="A106" s="205">
        <f t="shared" si="6"/>
        <v>102</v>
      </c>
      <c r="B106" s="524" t="s">
        <v>2113</v>
      </c>
      <c r="C106" s="525">
        <v>73036</v>
      </c>
      <c r="D106" s="526" t="s">
        <v>2114</v>
      </c>
      <c r="E106" s="315" t="s">
        <v>2115</v>
      </c>
      <c r="F106" s="124" t="s">
        <v>102</v>
      </c>
      <c r="G106" s="206">
        <f t="shared" si="11"/>
        <v>2</v>
      </c>
      <c r="H106" s="207" t="s">
        <v>17</v>
      </c>
      <c r="I106" s="206">
        <f t="shared" si="8"/>
        <v>2</v>
      </c>
      <c r="J106" s="208"/>
      <c r="K106" s="266"/>
      <c r="L106" s="62"/>
      <c r="M106" s="206" t="str">
        <f t="shared" si="9"/>
        <v>Nil</v>
      </c>
      <c r="N106" s="316"/>
      <c r="O106" s="62"/>
      <c r="P106" s="206" t="str">
        <f t="shared" si="10"/>
        <v>Nil</v>
      </c>
      <c r="Q106" s="265"/>
      <c r="R106" s="57" t="s">
        <v>2116</v>
      </c>
    </row>
    <row r="107" spans="1:18" ht="15.95" customHeight="1" x14ac:dyDescent="0.2">
      <c r="A107" s="205">
        <f t="shared" si="6"/>
        <v>103</v>
      </c>
      <c r="B107" s="524" t="s">
        <v>2117</v>
      </c>
      <c r="C107" s="525">
        <v>73037</v>
      </c>
      <c r="D107" s="526" t="s">
        <v>2118</v>
      </c>
      <c r="E107" s="315" t="s">
        <v>2119</v>
      </c>
      <c r="F107" s="124" t="s">
        <v>102</v>
      </c>
      <c r="G107" s="206">
        <f t="shared" si="11"/>
        <v>2</v>
      </c>
      <c r="H107" s="207" t="s">
        <v>17</v>
      </c>
      <c r="I107" s="206">
        <f t="shared" si="8"/>
        <v>2</v>
      </c>
      <c r="J107" s="208"/>
      <c r="K107" s="266"/>
      <c r="L107" s="62"/>
      <c r="M107" s="206" t="str">
        <f t="shared" si="9"/>
        <v>Nil</v>
      </c>
      <c r="N107" s="316"/>
      <c r="O107" s="62"/>
      <c r="P107" s="206" t="str">
        <f t="shared" si="10"/>
        <v>Nil</v>
      </c>
      <c r="Q107" s="265"/>
      <c r="R107" s="57" t="s">
        <v>2120</v>
      </c>
    </row>
    <row r="108" spans="1:18" ht="17.25" customHeight="1" x14ac:dyDescent="0.2">
      <c r="A108" s="205">
        <f t="shared" si="6"/>
        <v>104</v>
      </c>
      <c r="B108" s="524" t="s">
        <v>2121</v>
      </c>
      <c r="C108" s="525">
        <v>73038</v>
      </c>
      <c r="D108" s="526" t="s">
        <v>2118</v>
      </c>
      <c r="E108" s="315" t="s">
        <v>2119</v>
      </c>
      <c r="F108" s="124" t="s">
        <v>102</v>
      </c>
      <c r="G108" s="206">
        <f t="shared" si="11"/>
        <v>2</v>
      </c>
      <c r="H108" s="207" t="s">
        <v>17</v>
      </c>
      <c r="I108" s="206">
        <f t="shared" si="8"/>
        <v>2</v>
      </c>
      <c r="J108" s="208"/>
      <c r="K108" s="266"/>
      <c r="L108" s="62"/>
      <c r="M108" s="206" t="str">
        <f t="shared" si="9"/>
        <v>Nil</v>
      </c>
      <c r="N108" s="316"/>
      <c r="O108" s="62"/>
      <c r="P108" s="206" t="str">
        <f t="shared" si="10"/>
        <v>Nil</v>
      </c>
      <c r="Q108" s="265"/>
    </row>
    <row r="109" spans="1:18" ht="17.25" customHeight="1" thickBot="1" x14ac:dyDescent="0.25">
      <c r="B109" s="319"/>
      <c r="C109" s="320"/>
      <c r="D109" s="319"/>
      <c r="E109" s="319"/>
      <c r="F109" s="320"/>
      <c r="G109" s="236"/>
      <c r="H109" s="240"/>
      <c r="I109" s="236"/>
      <c r="J109" s="263"/>
      <c r="K109" s="233"/>
      <c r="L109" s="233"/>
      <c r="M109" s="236"/>
      <c r="N109" s="264"/>
      <c r="O109" s="243"/>
      <c r="P109" s="236"/>
      <c r="Q109" s="233"/>
    </row>
    <row r="110" spans="1:18" s="234" customFormat="1" x14ac:dyDescent="0.25">
      <c r="A110" s="300" t="s">
        <v>546</v>
      </c>
      <c r="B110" s="222">
        <f>+COUNTIF(G5:G108,1)</f>
        <v>80</v>
      </c>
      <c r="C110" s="301"/>
      <c r="D110" s="302" t="s">
        <v>108</v>
      </c>
      <c r="E110" s="225"/>
      <c r="F110" s="226"/>
      <c r="G110" s="228"/>
      <c r="H110" s="222">
        <f>+COUNTIF(I5:I108,1)</f>
        <v>34</v>
      </c>
      <c r="I110" s="226"/>
      <c r="J110" s="229" t="s">
        <v>109</v>
      </c>
      <c r="K110" s="226"/>
      <c r="L110" s="222">
        <f>+COUNTIF(M5:M108,1)</f>
        <v>16</v>
      </c>
      <c r="M110" s="222"/>
      <c r="N110" s="230" t="s">
        <v>110</v>
      </c>
      <c r="O110" s="231">
        <f>+COUNTIF(P5:P108,1)</f>
        <v>7</v>
      </c>
      <c r="P110" s="232"/>
      <c r="Q110" s="233"/>
    </row>
    <row r="111" spans="1:18" s="234" customFormat="1" x14ac:dyDescent="0.25">
      <c r="A111" s="303" t="s">
        <v>111</v>
      </c>
      <c r="B111" s="236">
        <f>+COUNTIF(G5:G108,2)</f>
        <v>24</v>
      </c>
      <c r="C111" s="304"/>
      <c r="D111" s="305" t="s">
        <v>17</v>
      </c>
      <c r="E111" s="239"/>
      <c r="F111" s="233"/>
      <c r="G111" s="241"/>
      <c r="H111" s="236">
        <f>+COUNTIF(I5:I108,2)</f>
        <v>70</v>
      </c>
      <c r="I111" s="233"/>
      <c r="J111" s="242" t="s">
        <v>112</v>
      </c>
      <c r="K111" s="233"/>
      <c r="L111" s="236">
        <f>+COUNTIF(M5:M108,2)</f>
        <v>18</v>
      </c>
      <c r="M111" s="236"/>
      <c r="N111" s="243" t="s">
        <v>112</v>
      </c>
      <c r="O111" s="244">
        <f>+COUNTIF(P5:P108,2)</f>
        <v>12</v>
      </c>
      <c r="P111" s="233"/>
      <c r="Q111" s="233"/>
    </row>
    <row r="112" spans="1:18" s="234" customFormat="1" ht="16.5" thickBot="1" x14ac:dyDescent="0.3">
      <c r="A112" s="306"/>
      <c r="B112" s="250">
        <f>SUM(B110:B111)</f>
        <v>104</v>
      </c>
      <c r="C112" s="307"/>
      <c r="D112" s="308" t="s">
        <v>0</v>
      </c>
      <c r="E112" s="309"/>
      <c r="F112" s="285"/>
      <c r="G112" s="251"/>
      <c r="H112" s="250">
        <f>SUM(H110:H111)</f>
        <v>104</v>
      </c>
      <c r="I112" s="285"/>
      <c r="J112" s="252"/>
      <c r="K112" s="253"/>
      <c r="L112" s="250">
        <f>SUM(L110:L111)</f>
        <v>34</v>
      </c>
      <c r="M112" s="254"/>
      <c r="N112" s="253"/>
      <c r="O112" s="255">
        <f>SUM(O110:O111)</f>
        <v>19</v>
      </c>
      <c r="P112" s="233"/>
      <c r="Q112" s="233"/>
    </row>
    <row r="113" spans="1:18" s="234" customFormat="1" x14ac:dyDescent="0.25">
      <c r="A113" s="310"/>
      <c r="B113" s="236"/>
      <c r="C113" s="304"/>
      <c r="D113" s="311"/>
      <c r="E113" s="241"/>
      <c r="F113" s="236"/>
      <c r="G113" s="241"/>
      <c r="H113" s="233"/>
      <c r="I113" s="233"/>
      <c r="J113" s="263"/>
      <c r="K113" s="233"/>
      <c r="L113" s="233"/>
      <c r="M113" s="233"/>
      <c r="N113" s="264"/>
      <c r="O113" s="233"/>
      <c r="P113" s="233"/>
      <c r="Q113" s="233"/>
    </row>
    <row r="114" spans="1:18" x14ac:dyDescent="0.25">
      <c r="D114" s="214"/>
      <c r="F114" s="312"/>
      <c r="G114" s="313"/>
      <c r="H114" s="314"/>
      <c r="I114" s="314"/>
    </row>
    <row r="115" spans="1:18" ht="30.75" thickBot="1" x14ac:dyDescent="0.65">
      <c r="A115" s="615" t="s">
        <v>2122</v>
      </c>
      <c r="B115" s="615"/>
      <c r="C115" s="615"/>
      <c r="D115" s="615"/>
      <c r="E115" s="615"/>
      <c r="F115" s="615"/>
      <c r="G115" s="615"/>
      <c r="H115" s="615"/>
      <c r="I115" s="615"/>
      <c r="J115" s="615"/>
      <c r="K115" s="615"/>
      <c r="L115" s="615"/>
      <c r="M115" s="615"/>
      <c r="N115" s="615"/>
      <c r="O115" s="615"/>
      <c r="P115" s="615"/>
      <c r="Q115" s="615"/>
    </row>
    <row r="116" spans="1:18" ht="12.75" x14ac:dyDescent="0.2">
      <c r="A116" s="616" t="s">
        <v>79</v>
      </c>
      <c r="B116" s="618" t="s">
        <v>80</v>
      </c>
      <c r="C116" s="620" t="s">
        <v>273</v>
      </c>
      <c r="D116" s="620"/>
      <c r="E116" s="622" t="s">
        <v>83</v>
      </c>
      <c r="F116" s="194" t="s">
        <v>274</v>
      </c>
      <c r="G116" s="195"/>
      <c r="H116" s="624" t="s">
        <v>275</v>
      </c>
      <c r="I116" s="196"/>
      <c r="J116" s="626" t="s">
        <v>276</v>
      </c>
      <c r="K116" s="609" t="s">
        <v>87</v>
      </c>
      <c r="L116" s="197" t="s">
        <v>88</v>
      </c>
      <c r="M116" s="198" t="s">
        <v>89</v>
      </c>
      <c r="N116" s="611" t="s">
        <v>277</v>
      </c>
      <c r="O116" s="197" t="s">
        <v>278</v>
      </c>
      <c r="P116" s="198" t="s">
        <v>89</v>
      </c>
      <c r="Q116" s="613" t="s">
        <v>92</v>
      </c>
    </row>
    <row r="117" spans="1:18" ht="13.5" thickBot="1" x14ac:dyDescent="0.25">
      <c r="A117" s="617"/>
      <c r="B117" s="619"/>
      <c r="C117" s="621"/>
      <c r="D117" s="621"/>
      <c r="E117" s="623"/>
      <c r="F117" s="200" t="s">
        <v>95</v>
      </c>
      <c r="G117" s="201"/>
      <c r="H117" s="625"/>
      <c r="I117" s="202"/>
      <c r="J117" s="627"/>
      <c r="K117" s="610"/>
      <c r="L117" s="203" t="s">
        <v>96</v>
      </c>
      <c r="M117" s="204" t="s">
        <v>97</v>
      </c>
      <c r="N117" s="612"/>
      <c r="O117" s="203" t="s">
        <v>96</v>
      </c>
      <c r="P117" s="204" t="s">
        <v>97</v>
      </c>
      <c r="Q117" s="614"/>
    </row>
    <row r="118" spans="1:18" ht="17.25" customHeight="1" x14ac:dyDescent="0.2">
      <c r="A118" s="205">
        <f t="shared" ref="A118:A157" si="12">+A117+1</f>
        <v>1</v>
      </c>
      <c r="B118" s="524" t="s">
        <v>2131</v>
      </c>
      <c r="C118" s="525">
        <v>73243</v>
      </c>
      <c r="D118" s="526" t="s">
        <v>2132</v>
      </c>
      <c r="E118" s="315" t="s">
        <v>2133</v>
      </c>
      <c r="F118" s="124" t="s">
        <v>102</v>
      </c>
      <c r="G118" s="321">
        <f t="shared" ref="G118:G157" si="13">+IF(F118="M",1,IF(F118="f",2,IF(F118="Civ",3,"Error")))</f>
        <v>2</v>
      </c>
      <c r="H118" s="207" t="s">
        <v>108</v>
      </c>
      <c r="I118" s="206">
        <f t="shared" ref="I118:I157" si="14">+IF(H118="Studying",5,IF(H118="Complete",1,IF(H118="Incomplete",2,IF(H118="Left",3,IF(H118="Dropped",4,"Error")))))</f>
        <v>1</v>
      </c>
      <c r="J118" s="273"/>
      <c r="K118" s="266"/>
      <c r="L118" s="62"/>
      <c r="M118" s="206" t="str">
        <f>+IF(L118="Issued",1,IF(L118="Not Issued",2,"Nil"))</f>
        <v>Nil</v>
      </c>
      <c r="N118" s="317"/>
      <c r="O118" s="62"/>
      <c r="P118" s="206" t="str">
        <f>+IF(O118="Issued",1,IF(O118="Not Issued",2,"Nil"))</f>
        <v>Nil</v>
      </c>
      <c r="Q118" s="265"/>
      <c r="R118" s="57" t="s">
        <v>2126</v>
      </c>
    </row>
    <row r="119" spans="1:18" ht="17.25" customHeight="1" x14ac:dyDescent="0.2">
      <c r="A119" s="205">
        <f t="shared" si="12"/>
        <v>2</v>
      </c>
      <c r="B119" s="524" t="s">
        <v>2144</v>
      </c>
      <c r="C119" s="525">
        <v>73084</v>
      </c>
      <c r="D119" s="526" t="s">
        <v>2145</v>
      </c>
      <c r="E119" s="315" t="s">
        <v>2146</v>
      </c>
      <c r="F119" s="124" t="s">
        <v>106</v>
      </c>
      <c r="G119" s="206">
        <f t="shared" si="13"/>
        <v>1</v>
      </c>
      <c r="H119" s="207" t="s">
        <v>108</v>
      </c>
      <c r="I119" s="206">
        <f t="shared" si="14"/>
        <v>1</v>
      </c>
      <c r="J119" s="322"/>
      <c r="K119" s="266"/>
      <c r="L119" s="62"/>
      <c r="M119" s="206" t="str">
        <f>+IF(L119="Issued",1,IF(L119="Not Issued",2,"Nil"))</f>
        <v>Nil</v>
      </c>
      <c r="N119" s="316"/>
      <c r="O119" s="62"/>
      <c r="P119" s="206" t="str">
        <f>+IF(O119="Issued",1,IF(O119="Not Issued",2,"Nil"))</f>
        <v>Nil</v>
      </c>
      <c r="Q119" s="265"/>
      <c r="R119" s="57" t="s">
        <v>2130</v>
      </c>
    </row>
    <row r="120" spans="1:18" ht="17.25" customHeight="1" x14ac:dyDescent="0.2">
      <c r="A120" s="205">
        <f t="shared" si="12"/>
        <v>3</v>
      </c>
      <c r="B120" s="524" t="s">
        <v>2149</v>
      </c>
      <c r="C120" s="525">
        <v>73085</v>
      </c>
      <c r="D120" s="526" t="s">
        <v>2150</v>
      </c>
      <c r="E120" s="315" t="s">
        <v>1349</v>
      </c>
      <c r="F120" s="124" t="s">
        <v>102</v>
      </c>
      <c r="G120" s="206">
        <f t="shared" si="13"/>
        <v>2</v>
      </c>
      <c r="H120" s="207" t="s">
        <v>108</v>
      </c>
      <c r="I120" s="206">
        <f t="shared" si="14"/>
        <v>1</v>
      </c>
      <c r="J120" s="273" t="s">
        <v>2134</v>
      </c>
      <c r="K120" s="266">
        <v>3.17</v>
      </c>
      <c r="L120" s="62" t="s">
        <v>294</v>
      </c>
      <c r="M120" s="206">
        <f t="shared" ref="M120:M157" si="15">+IF(L120="Issued",1,IF(L120="Not Issued",2,"Nil"))</f>
        <v>2</v>
      </c>
      <c r="N120" s="316">
        <v>37114</v>
      </c>
      <c r="O120" s="62" t="s">
        <v>294</v>
      </c>
      <c r="P120" s="206">
        <f t="shared" ref="P120:P157" si="16">+IF(O120="Issued",1,IF(O120="Not Issued",2,"Nil"))</f>
        <v>2</v>
      </c>
      <c r="Q120" s="265"/>
      <c r="R120" s="57" t="s">
        <v>2135</v>
      </c>
    </row>
    <row r="121" spans="1:18" ht="17.25" customHeight="1" x14ac:dyDescent="0.2">
      <c r="A121" s="205">
        <f t="shared" si="12"/>
        <v>4</v>
      </c>
      <c r="B121" s="524" t="s">
        <v>2153</v>
      </c>
      <c r="C121" s="525">
        <v>73245</v>
      </c>
      <c r="D121" s="526" t="s">
        <v>2154</v>
      </c>
      <c r="E121" s="315" t="s">
        <v>2155</v>
      </c>
      <c r="F121" s="124" t="s">
        <v>106</v>
      </c>
      <c r="G121" s="206">
        <f t="shared" si="13"/>
        <v>1</v>
      </c>
      <c r="H121" s="207" t="s">
        <v>108</v>
      </c>
      <c r="I121" s="206">
        <f t="shared" si="14"/>
        <v>1</v>
      </c>
      <c r="J121" s="322"/>
      <c r="K121" s="266"/>
      <c r="L121" s="62"/>
      <c r="M121" s="206" t="str">
        <f t="shared" si="15"/>
        <v>Nil</v>
      </c>
      <c r="N121" s="316"/>
      <c r="O121" s="62"/>
      <c r="P121" s="206" t="str">
        <f t="shared" si="16"/>
        <v>Nil</v>
      </c>
      <c r="Q121" s="265"/>
      <c r="R121" s="57" t="s">
        <v>2139</v>
      </c>
    </row>
    <row r="122" spans="1:18" ht="17.25" customHeight="1" x14ac:dyDescent="0.2">
      <c r="A122" s="205">
        <f t="shared" si="12"/>
        <v>5</v>
      </c>
      <c r="B122" s="524" t="s">
        <v>2202</v>
      </c>
      <c r="C122" s="525">
        <v>73094</v>
      </c>
      <c r="D122" s="526" t="s">
        <v>2203</v>
      </c>
      <c r="E122" s="315" t="s">
        <v>1255</v>
      </c>
      <c r="F122" s="124" t="s">
        <v>106</v>
      </c>
      <c r="G122" s="206">
        <f t="shared" si="13"/>
        <v>1</v>
      </c>
      <c r="H122" s="207" t="s">
        <v>108</v>
      </c>
      <c r="I122" s="206">
        <f t="shared" si="14"/>
        <v>1</v>
      </c>
      <c r="J122" s="273"/>
      <c r="K122" s="266"/>
      <c r="L122" s="62"/>
      <c r="M122" s="206" t="str">
        <f t="shared" si="15"/>
        <v>Nil</v>
      </c>
      <c r="N122" s="317"/>
      <c r="O122" s="62"/>
      <c r="P122" s="206" t="str">
        <f t="shared" si="16"/>
        <v>Nil</v>
      </c>
      <c r="Q122" s="265"/>
      <c r="R122" s="57" t="s">
        <v>2143</v>
      </c>
    </row>
    <row r="123" spans="1:18" ht="17.25" customHeight="1" x14ac:dyDescent="0.2">
      <c r="A123" s="205">
        <f t="shared" si="12"/>
        <v>6</v>
      </c>
      <c r="B123" s="524" t="s">
        <v>2206</v>
      </c>
      <c r="C123" s="525">
        <v>73095</v>
      </c>
      <c r="D123" s="526" t="s">
        <v>2207</v>
      </c>
      <c r="E123" s="315" t="s">
        <v>2208</v>
      </c>
      <c r="F123" s="124" t="s">
        <v>106</v>
      </c>
      <c r="G123" s="206">
        <f t="shared" si="13"/>
        <v>1</v>
      </c>
      <c r="H123" s="207" t="s">
        <v>108</v>
      </c>
      <c r="I123" s="206">
        <f t="shared" si="14"/>
        <v>1</v>
      </c>
      <c r="J123" s="273" t="s">
        <v>2147</v>
      </c>
      <c r="K123" s="266">
        <v>3.06</v>
      </c>
      <c r="L123" s="62" t="s">
        <v>96</v>
      </c>
      <c r="M123" s="206">
        <f t="shared" si="15"/>
        <v>1</v>
      </c>
      <c r="N123" s="316">
        <v>34415</v>
      </c>
      <c r="O123" s="62" t="s">
        <v>96</v>
      </c>
      <c r="P123" s="206">
        <f t="shared" si="16"/>
        <v>1</v>
      </c>
      <c r="Q123" s="265"/>
      <c r="R123" s="57" t="s">
        <v>2148</v>
      </c>
    </row>
    <row r="124" spans="1:18" ht="17.25" customHeight="1" x14ac:dyDescent="0.2">
      <c r="A124" s="205">
        <f t="shared" si="12"/>
        <v>7</v>
      </c>
      <c r="B124" s="524" t="s">
        <v>2211</v>
      </c>
      <c r="C124" s="525">
        <v>73249</v>
      </c>
      <c r="D124" s="526" t="s">
        <v>2212</v>
      </c>
      <c r="E124" s="315" t="s">
        <v>2213</v>
      </c>
      <c r="F124" s="124" t="s">
        <v>106</v>
      </c>
      <c r="G124" s="206">
        <f t="shared" si="13"/>
        <v>1</v>
      </c>
      <c r="H124" s="207" t="s">
        <v>108</v>
      </c>
      <c r="I124" s="206">
        <f t="shared" si="14"/>
        <v>1</v>
      </c>
      <c r="J124" s="273" t="s">
        <v>2151</v>
      </c>
      <c r="K124" s="266">
        <v>3.53</v>
      </c>
      <c r="L124" s="62" t="s">
        <v>96</v>
      </c>
      <c r="M124" s="206">
        <f t="shared" si="15"/>
        <v>1</v>
      </c>
      <c r="N124" s="317">
        <v>37113</v>
      </c>
      <c r="O124" s="62" t="s">
        <v>294</v>
      </c>
      <c r="P124" s="206">
        <f t="shared" si="16"/>
        <v>2</v>
      </c>
      <c r="Q124" s="265"/>
      <c r="R124" s="57" t="s">
        <v>2152</v>
      </c>
    </row>
    <row r="125" spans="1:18" ht="17.25" customHeight="1" x14ac:dyDescent="0.2">
      <c r="A125" s="205">
        <f t="shared" si="12"/>
        <v>8</v>
      </c>
      <c r="B125" s="524" t="s">
        <v>2238</v>
      </c>
      <c r="C125" s="525">
        <v>73101</v>
      </c>
      <c r="D125" s="526" t="s">
        <v>2239</v>
      </c>
      <c r="E125" s="315" t="s">
        <v>2240</v>
      </c>
      <c r="F125" s="124" t="s">
        <v>102</v>
      </c>
      <c r="G125" s="206">
        <f t="shared" si="13"/>
        <v>2</v>
      </c>
      <c r="H125" s="207" t="s">
        <v>108</v>
      </c>
      <c r="I125" s="206">
        <f t="shared" si="14"/>
        <v>1</v>
      </c>
      <c r="J125" s="273" t="s">
        <v>2156</v>
      </c>
      <c r="K125" s="266">
        <v>2.88</v>
      </c>
      <c r="L125" s="62" t="s">
        <v>96</v>
      </c>
      <c r="M125" s="206">
        <f t="shared" si="15"/>
        <v>1</v>
      </c>
      <c r="N125" s="316">
        <v>34420</v>
      </c>
      <c r="O125" s="62" t="s">
        <v>96</v>
      </c>
      <c r="P125" s="206">
        <f t="shared" si="16"/>
        <v>1</v>
      </c>
      <c r="Q125" s="265"/>
      <c r="R125" s="57" t="s">
        <v>2157</v>
      </c>
    </row>
    <row r="126" spans="1:18" ht="17.25" customHeight="1" x14ac:dyDescent="0.2">
      <c r="A126" s="205">
        <f t="shared" si="12"/>
        <v>9</v>
      </c>
      <c r="B126" s="524" t="s">
        <v>2246</v>
      </c>
      <c r="C126" s="525">
        <v>73102</v>
      </c>
      <c r="D126" s="526" t="s">
        <v>459</v>
      </c>
      <c r="E126" s="315" t="s">
        <v>2247</v>
      </c>
      <c r="F126" s="124" t="s">
        <v>106</v>
      </c>
      <c r="G126" s="206">
        <f t="shared" si="13"/>
        <v>1</v>
      </c>
      <c r="H126" s="207" t="s">
        <v>108</v>
      </c>
      <c r="I126" s="206">
        <f t="shared" si="14"/>
        <v>1</v>
      </c>
      <c r="J126" s="273"/>
      <c r="K126" s="266"/>
      <c r="L126" s="62"/>
      <c r="M126" s="206" t="str">
        <f t="shared" si="15"/>
        <v>Nil</v>
      </c>
      <c r="N126" s="317"/>
      <c r="O126" s="62"/>
      <c r="P126" s="206" t="str">
        <f t="shared" si="16"/>
        <v>Nil</v>
      </c>
      <c r="Q126" s="265"/>
      <c r="R126" s="57" t="s">
        <v>2161</v>
      </c>
    </row>
    <row r="127" spans="1:18" ht="17.25" customHeight="1" x14ac:dyDescent="0.2">
      <c r="A127" s="205">
        <f t="shared" si="12"/>
        <v>10</v>
      </c>
      <c r="B127" s="524" t="s">
        <v>2249</v>
      </c>
      <c r="C127" s="527">
        <v>73251</v>
      </c>
      <c r="D127" s="526" t="s">
        <v>2250</v>
      </c>
      <c r="E127" s="315" t="s">
        <v>2251</v>
      </c>
      <c r="F127" s="124" t="s">
        <v>106</v>
      </c>
      <c r="G127" s="206">
        <f t="shared" si="13"/>
        <v>1</v>
      </c>
      <c r="H127" s="207" t="s">
        <v>108</v>
      </c>
      <c r="I127" s="206">
        <f t="shared" si="14"/>
        <v>1</v>
      </c>
      <c r="J127" s="322"/>
      <c r="K127" s="266"/>
      <c r="L127" s="62"/>
      <c r="M127" s="206" t="str">
        <f t="shared" si="15"/>
        <v>Nil</v>
      </c>
      <c r="N127" s="317"/>
      <c r="O127" s="62"/>
      <c r="P127" s="206" t="str">
        <f t="shared" si="16"/>
        <v>Nil</v>
      </c>
      <c r="Q127" s="265"/>
      <c r="R127" s="57" t="s">
        <v>2165</v>
      </c>
    </row>
    <row r="128" spans="1:18" ht="17.25" customHeight="1" x14ac:dyDescent="0.2">
      <c r="A128" s="205">
        <f t="shared" si="12"/>
        <v>11</v>
      </c>
      <c r="B128" s="524" t="s">
        <v>2256</v>
      </c>
      <c r="C128" s="525">
        <v>73104</v>
      </c>
      <c r="D128" s="526" t="s">
        <v>2257</v>
      </c>
      <c r="E128" s="315" t="s">
        <v>219</v>
      </c>
      <c r="F128" s="124" t="s">
        <v>102</v>
      </c>
      <c r="G128" s="206">
        <f t="shared" si="13"/>
        <v>2</v>
      </c>
      <c r="H128" s="207" t="s">
        <v>108</v>
      </c>
      <c r="I128" s="206">
        <f t="shared" si="14"/>
        <v>1</v>
      </c>
      <c r="J128" s="273"/>
      <c r="K128" s="266"/>
      <c r="L128" s="62"/>
      <c r="M128" s="206" t="str">
        <f t="shared" si="15"/>
        <v>Nil</v>
      </c>
      <c r="N128" s="317"/>
      <c r="O128" s="62"/>
      <c r="P128" s="206" t="str">
        <f t="shared" si="16"/>
        <v>Nil</v>
      </c>
      <c r="Q128" s="265"/>
      <c r="R128" s="57" t="s">
        <v>2169</v>
      </c>
    </row>
    <row r="129" spans="1:18" ht="17.25" customHeight="1" x14ac:dyDescent="0.2">
      <c r="A129" s="205">
        <f t="shared" si="12"/>
        <v>12</v>
      </c>
      <c r="B129" s="524" t="s">
        <v>2265</v>
      </c>
      <c r="C129" s="525">
        <v>73107</v>
      </c>
      <c r="D129" s="526" t="s">
        <v>2266</v>
      </c>
      <c r="E129" s="315" t="s">
        <v>2267</v>
      </c>
      <c r="F129" s="124" t="s">
        <v>106</v>
      </c>
      <c r="G129" s="206">
        <f t="shared" si="13"/>
        <v>1</v>
      </c>
      <c r="H129" s="207" t="s">
        <v>108</v>
      </c>
      <c r="I129" s="206">
        <f t="shared" si="14"/>
        <v>1</v>
      </c>
      <c r="J129" s="322"/>
      <c r="K129" s="266"/>
      <c r="L129" s="62"/>
      <c r="M129" s="206" t="str">
        <f t="shared" si="15"/>
        <v>Nil</v>
      </c>
      <c r="N129" s="316"/>
      <c r="O129" s="62"/>
      <c r="P129" s="206" t="str">
        <f t="shared" si="16"/>
        <v>Nil</v>
      </c>
      <c r="Q129" s="265"/>
      <c r="R129" s="57" t="s">
        <v>2173</v>
      </c>
    </row>
    <row r="130" spans="1:18" ht="17.25" customHeight="1" x14ac:dyDescent="0.2">
      <c r="A130" s="205">
        <f t="shared" si="12"/>
        <v>13</v>
      </c>
      <c r="B130" s="524" t="s">
        <v>2123</v>
      </c>
      <c r="C130" s="525">
        <v>73242</v>
      </c>
      <c r="D130" s="526" t="s">
        <v>2124</v>
      </c>
      <c r="E130" s="315" t="s">
        <v>2125</v>
      </c>
      <c r="F130" s="124" t="s">
        <v>106</v>
      </c>
      <c r="G130" s="206">
        <f t="shared" si="13"/>
        <v>1</v>
      </c>
      <c r="H130" s="207" t="s">
        <v>17</v>
      </c>
      <c r="I130" s="206">
        <f t="shared" si="14"/>
        <v>2</v>
      </c>
      <c r="J130" s="322"/>
      <c r="K130" s="266"/>
      <c r="L130" s="62"/>
      <c r="M130" s="206" t="str">
        <f t="shared" si="15"/>
        <v>Nil</v>
      </c>
      <c r="N130" s="316"/>
      <c r="O130" s="62"/>
      <c r="P130" s="206" t="str">
        <f t="shared" si="16"/>
        <v>Nil</v>
      </c>
      <c r="Q130" s="265"/>
      <c r="R130" s="57" t="s">
        <v>2177</v>
      </c>
    </row>
    <row r="131" spans="1:18" ht="17.25" customHeight="1" x14ac:dyDescent="0.2">
      <c r="A131" s="205">
        <f t="shared" si="12"/>
        <v>14</v>
      </c>
      <c r="B131" s="524" t="s">
        <v>2127</v>
      </c>
      <c r="C131" s="525">
        <v>73082</v>
      </c>
      <c r="D131" s="526" t="s">
        <v>2128</v>
      </c>
      <c r="E131" s="315" t="s">
        <v>2129</v>
      </c>
      <c r="F131" s="124" t="s">
        <v>106</v>
      </c>
      <c r="G131" s="206">
        <f t="shared" si="13"/>
        <v>1</v>
      </c>
      <c r="H131" s="207" t="s">
        <v>17</v>
      </c>
      <c r="I131" s="206">
        <f t="shared" si="14"/>
        <v>2</v>
      </c>
      <c r="J131" s="273"/>
      <c r="K131" s="266"/>
      <c r="L131" s="62"/>
      <c r="M131" s="206" t="str">
        <f t="shared" si="15"/>
        <v>Nil</v>
      </c>
      <c r="N131" s="317"/>
      <c r="O131" s="62"/>
      <c r="P131" s="206" t="str">
        <f t="shared" si="16"/>
        <v>Nil</v>
      </c>
      <c r="Q131" s="265"/>
      <c r="R131" s="57" t="s">
        <v>2181</v>
      </c>
    </row>
    <row r="132" spans="1:18" ht="17.25" customHeight="1" x14ac:dyDescent="0.2">
      <c r="A132" s="205">
        <f t="shared" si="12"/>
        <v>15</v>
      </c>
      <c r="B132" s="524" t="s">
        <v>2136</v>
      </c>
      <c r="C132" s="525">
        <v>73083</v>
      </c>
      <c r="D132" s="526" t="s">
        <v>2137</v>
      </c>
      <c r="E132" s="315" t="s">
        <v>2138</v>
      </c>
      <c r="F132" s="124" t="s">
        <v>102</v>
      </c>
      <c r="G132" s="206">
        <f t="shared" si="13"/>
        <v>2</v>
      </c>
      <c r="H132" s="207" t="s">
        <v>17</v>
      </c>
      <c r="I132" s="206">
        <f t="shared" si="14"/>
        <v>2</v>
      </c>
      <c r="J132" s="273"/>
      <c r="K132" s="266"/>
      <c r="L132" s="62"/>
      <c r="M132" s="206" t="str">
        <f t="shared" si="15"/>
        <v>Nil</v>
      </c>
      <c r="N132" s="317"/>
      <c r="O132" s="62"/>
      <c r="P132" s="206" t="str">
        <f t="shared" si="16"/>
        <v>Nil</v>
      </c>
      <c r="Q132" s="265"/>
      <c r="R132" s="57" t="s">
        <v>2185</v>
      </c>
    </row>
    <row r="133" spans="1:18" ht="17.25" customHeight="1" x14ac:dyDescent="0.2">
      <c r="A133" s="205">
        <f t="shared" si="12"/>
        <v>16</v>
      </c>
      <c r="B133" s="524" t="s">
        <v>2140</v>
      </c>
      <c r="C133" s="525">
        <v>73244</v>
      </c>
      <c r="D133" s="526" t="s">
        <v>2141</v>
      </c>
      <c r="E133" s="315" t="s">
        <v>2142</v>
      </c>
      <c r="F133" s="124" t="s">
        <v>106</v>
      </c>
      <c r="G133" s="206">
        <f t="shared" si="13"/>
        <v>1</v>
      </c>
      <c r="H133" s="207" t="s">
        <v>17</v>
      </c>
      <c r="I133" s="206">
        <f t="shared" si="14"/>
        <v>2</v>
      </c>
      <c r="J133" s="322"/>
      <c r="K133" s="266"/>
      <c r="L133" s="62"/>
      <c r="M133" s="206" t="str">
        <f t="shared" si="15"/>
        <v>Nil</v>
      </c>
      <c r="N133" s="316"/>
      <c r="O133" s="62"/>
      <c r="P133" s="206" t="str">
        <f t="shared" si="16"/>
        <v>Nil</v>
      </c>
      <c r="Q133" s="265"/>
      <c r="R133" s="57" t="s">
        <v>2189</v>
      </c>
    </row>
    <row r="134" spans="1:18" ht="17.25" customHeight="1" x14ac:dyDescent="0.2">
      <c r="A134" s="205">
        <f t="shared" si="12"/>
        <v>17</v>
      </c>
      <c r="B134" s="524" t="s">
        <v>2158</v>
      </c>
      <c r="C134" s="525">
        <v>73086</v>
      </c>
      <c r="D134" s="526" t="s">
        <v>2159</v>
      </c>
      <c r="E134" s="315" t="s">
        <v>2160</v>
      </c>
      <c r="F134" s="124" t="s">
        <v>106</v>
      </c>
      <c r="G134" s="206">
        <f t="shared" si="13"/>
        <v>1</v>
      </c>
      <c r="H134" s="207" t="s">
        <v>17</v>
      </c>
      <c r="I134" s="206">
        <f t="shared" si="14"/>
        <v>2</v>
      </c>
      <c r="J134" s="322"/>
      <c r="K134" s="266"/>
      <c r="L134" s="62"/>
      <c r="M134" s="206" t="str">
        <f t="shared" si="15"/>
        <v>Nil</v>
      </c>
      <c r="N134" s="317"/>
      <c r="O134" s="62"/>
      <c r="P134" s="206" t="str">
        <f t="shared" si="16"/>
        <v>Nil</v>
      </c>
      <c r="Q134" s="265"/>
      <c r="R134" s="57" t="s">
        <v>2193</v>
      </c>
    </row>
    <row r="135" spans="1:18" ht="17.25" customHeight="1" x14ac:dyDescent="0.2">
      <c r="A135" s="205">
        <f t="shared" si="12"/>
        <v>18</v>
      </c>
      <c r="B135" s="524" t="s">
        <v>2162</v>
      </c>
      <c r="C135" s="525">
        <v>73087</v>
      </c>
      <c r="D135" s="526" t="s">
        <v>2163</v>
      </c>
      <c r="E135" s="315" t="s">
        <v>2164</v>
      </c>
      <c r="F135" s="124" t="s">
        <v>106</v>
      </c>
      <c r="G135" s="206">
        <f t="shared" si="13"/>
        <v>1</v>
      </c>
      <c r="H135" s="207" t="s">
        <v>17</v>
      </c>
      <c r="I135" s="206">
        <f t="shared" si="14"/>
        <v>2</v>
      </c>
      <c r="J135" s="322"/>
      <c r="K135" s="266"/>
      <c r="L135" s="62"/>
      <c r="M135" s="206" t="str">
        <f t="shared" si="15"/>
        <v>Nil</v>
      </c>
      <c r="N135" s="316"/>
      <c r="O135" s="62"/>
      <c r="P135" s="206" t="str">
        <f t="shared" si="16"/>
        <v>Nil</v>
      </c>
      <c r="Q135" s="265"/>
      <c r="R135" s="57" t="s">
        <v>2197</v>
      </c>
    </row>
    <row r="136" spans="1:18" ht="17.25" customHeight="1" x14ac:dyDescent="0.2">
      <c r="A136" s="205">
        <f t="shared" si="12"/>
        <v>19</v>
      </c>
      <c r="B136" s="524" t="s">
        <v>2166</v>
      </c>
      <c r="C136" s="525">
        <v>73246</v>
      </c>
      <c r="D136" s="526" t="s">
        <v>2167</v>
      </c>
      <c r="E136" s="315" t="s">
        <v>2168</v>
      </c>
      <c r="F136" s="124" t="s">
        <v>106</v>
      </c>
      <c r="G136" s="206">
        <f t="shared" si="13"/>
        <v>1</v>
      </c>
      <c r="H136" s="207" t="s">
        <v>17</v>
      </c>
      <c r="I136" s="206">
        <f t="shared" si="14"/>
        <v>2</v>
      </c>
      <c r="J136" s="322"/>
      <c r="K136" s="266"/>
      <c r="L136" s="62"/>
      <c r="M136" s="206" t="str">
        <f t="shared" si="15"/>
        <v>Nil</v>
      </c>
      <c r="N136" s="316"/>
      <c r="O136" s="62"/>
      <c r="P136" s="206" t="str">
        <f t="shared" si="16"/>
        <v>Nil</v>
      </c>
      <c r="Q136" s="265"/>
      <c r="R136" s="57" t="s">
        <v>2201</v>
      </c>
    </row>
    <row r="137" spans="1:18" ht="17.25" customHeight="1" x14ac:dyDescent="0.2">
      <c r="A137" s="205">
        <f t="shared" si="12"/>
        <v>20</v>
      </c>
      <c r="B137" s="524" t="s">
        <v>2170</v>
      </c>
      <c r="C137" s="525">
        <v>73088</v>
      </c>
      <c r="D137" s="526" t="s">
        <v>2171</v>
      </c>
      <c r="E137" s="315" t="s">
        <v>2172</v>
      </c>
      <c r="F137" s="124" t="s">
        <v>102</v>
      </c>
      <c r="G137" s="206">
        <f t="shared" si="13"/>
        <v>2</v>
      </c>
      <c r="H137" s="207" t="s">
        <v>17</v>
      </c>
      <c r="I137" s="206">
        <f t="shared" si="14"/>
        <v>2</v>
      </c>
      <c r="J137" s="273" t="s">
        <v>2204</v>
      </c>
      <c r="K137" s="266">
        <v>3.17</v>
      </c>
      <c r="L137" s="62" t="s">
        <v>294</v>
      </c>
      <c r="M137" s="206">
        <f t="shared" si="15"/>
        <v>2</v>
      </c>
      <c r="N137" s="316"/>
      <c r="O137" s="62"/>
      <c r="P137" s="206" t="str">
        <f t="shared" si="16"/>
        <v>Nil</v>
      </c>
      <c r="Q137" s="265"/>
      <c r="R137" s="57" t="s">
        <v>2205</v>
      </c>
    </row>
    <row r="138" spans="1:18" ht="17.25" customHeight="1" x14ac:dyDescent="0.2">
      <c r="A138" s="205">
        <f t="shared" si="12"/>
        <v>21</v>
      </c>
      <c r="B138" s="524" t="s">
        <v>2174</v>
      </c>
      <c r="C138" s="525">
        <v>73247</v>
      </c>
      <c r="D138" s="526" t="s">
        <v>2175</v>
      </c>
      <c r="E138" s="315" t="s">
        <v>2176</v>
      </c>
      <c r="F138" s="124" t="s">
        <v>106</v>
      </c>
      <c r="G138" s="206">
        <f t="shared" si="13"/>
        <v>1</v>
      </c>
      <c r="H138" s="207" t="s">
        <v>17</v>
      </c>
      <c r="I138" s="206">
        <f t="shared" si="14"/>
        <v>2</v>
      </c>
      <c r="J138" s="273" t="s">
        <v>2209</v>
      </c>
      <c r="K138" s="266">
        <v>3.3</v>
      </c>
      <c r="L138" s="62" t="s">
        <v>96</v>
      </c>
      <c r="M138" s="206">
        <f t="shared" si="15"/>
        <v>1</v>
      </c>
      <c r="N138" s="316"/>
      <c r="O138" s="62"/>
      <c r="P138" s="206" t="str">
        <f t="shared" si="16"/>
        <v>Nil</v>
      </c>
      <c r="Q138" s="265"/>
      <c r="R138" s="57" t="s">
        <v>2210</v>
      </c>
    </row>
    <row r="139" spans="1:18" ht="17.25" customHeight="1" x14ac:dyDescent="0.2">
      <c r="A139" s="205">
        <f t="shared" si="12"/>
        <v>22</v>
      </c>
      <c r="B139" s="524" t="s">
        <v>2178</v>
      </c>
      <c r="C139" s="525">
        <v>73248</v>
      </c>
      <c r="D139" s="526" t="s">
        <v>2179</v>
      </c>
      <c r="E139" s="315" t="s">
        <v>2180</v>
      </c>
      <c r="F139" s="124" t="s">
        <v>102</v>
      </c>
      <c r="G139" s="206">
        <f t="shared" si="13"/>
        <v>2</v>
      </c>
      <c r="H139" s="207" t="s">
        <v>17</v>
      </c>
      <c r="I139" s="206">
        <f t="shared" si="14"/>
        <v>2</v>
      </c>
      <c r="J139" s="273" t="s">
        <v>2214</v>
      </c>
      <c r="K139" s="266">
        <v>2.85</v>
      </c>
      <c r="L139" s="62" t="s">
        <v>294</v>
      </c>
      <c r="M139" s="206">
        <f t="shared" si="15"/>
        <v>2</v>
      </c>
      <c r="N139" s="316"/>
      <c r="O139" s="62"/>
      <c r="P139" s="206" t="str">
        <f t="shared" si="16"/>
        <v>Nil</v>
      </c>
      <c r="Q139" s="265"/>
      <c r="R139" s="57" t="s">
        <v>2215</v>
      </c>
    </row>
    <row r="140" spans="1:18" ht="17.25" customHeight="1" x14ac:dyDescent="0.2">
      <c r="A140" s="205">
        <f t="shared" si="12"/>
        <v>23</v>
      </c>
      <c r="B140" s="524" t="s">
        <v>2182</v>
      </c>
      <c r="C140" s="525">
        <v>73089</v>
      </c>
      <c r="D140" s="526" t="s">
        <v>2183</v>
      </c>
      <c r="E140" s="315" t="s">
        <v>2184</v>
      </c>
      <c r="F140" s="124" t="s">
        <v>102</v>
      </c>
      <c r="G140" s="206">
        <f t="shared" si="13"/>
        <v>2</v>
      </c>
      <c r="H140" s="207" t="s">
        <v>17</v>
      </c>
      <c r="I140" s="206">
        <f t="shared" si="14"/>
        <v>2</v>
      </c>
      <c r="J140" s="322"/>
      <c r="K140" s="266"/>
      <c r="L140" s="62"/>
      <c r="M140" s="206" t="str">
        <f t="shared" si="15"/>
        <v>Nil</v>
      </c>
      <c r="N140" s="316"/>
      <c r="O140" s="62"/>
      <c r="P140" s="206" t="str">
        <f t="shared" si="16"/>
        <v>Nil</v>
      </c>
      <c r="Q140" s="265"/>
      <c r="R140" s="57" t="s">
        <v>2219</v>
      </c>
    </row>
    <row r="141" spans="1:18" ht="17.25" customHeight="1" x14ac:dyDescent="0.2">
      <c r="A141" s="205">
        <f t="shared" si="12"/>
        <v>24</v>
      </c>
      <c r="B141" s="524" t="s">
        <v>2186</v>
      </c>
      <c r="C141" s="525">
        <v>73090</v>
      </c>
      <c r="D141" s="526" t="s">
        <v>2187</v>
      </c>
      <c r="E141" s="315" t="s">
        <v>2188</v>
      </c>
      <c r="F141" s="124" t="s">
        <v>106</v>
      </c>
      <c r="G141" s="206">
        <f t="shared" si="13"/>
        <v>1</v>
      </c>
      <c r="H141" s="207" t="s">
        <v>17</v>
      </c>
      <c r="I141" s="206">
        <f t="shared" si="14"/>
        <v>2</v>
      </c>
      <c r="J141" s="322"/>
      <c r="K141" s="266"/>
      <c r="L141" s="62"/>
      <c r="M141" s="206" t="str">
        <f t="shared" si="15"/>
        <v>Nil</v>
      </c>
      <c r="N141" s="316"/>
      <c r="O141" s="62"/>
      <c r="P141" s="206" t="str">
        <f t="shared" si="16"/>
        <v>Nil</v>
      </c>
      <c r="Q141" s="265"/>
      <c r="R141" s="57" t="s">
        <v>2223</v>
      </c>
    </row>
    <row r="142" spans="1:18" ht="17.25" customHeight="1" x14ac:dyDescent="0.2">
      <c r="A142" s="205">
        <f t="shared" si="12"/>
        <v>25</v>
      </c>
      <c r="B142" s="524" t="s">
        <v>2190</v>
      </c>
      <c r="C142" s="525">
        <v>73091</v>
      </c>
      <c r="D142" s="526" t="s">
        <v>2191</v>
      </c>
      <c r="E142" s="315" t="s">
        <v>2192</v>
      </c>
      <c r="F142" s="124" t="s">
        <v>106</v>
      </c>
      <c r="G142" s="206">
        <f t="shared" si="13"/>
        <v>1</v>
      </c>
      <c r="H142" s="207" t="s">
        <v>17</v>
      </c>
      <c r="I142" s="206">
        <f t="shared" si="14"/>
        <v>2</v>
      </c>
      <c r="J142" s="322"/>
      <c r="K142" s="266"/>
      <c r="L142" s="62"/>
      <c r="M142" s="206" t="str">
        <f t="shared" si="15"/>
        <v>Nil</v>
      </c>
      <c r="N142" s="316"/>
      <c r="O142" s="62"/>
      <c r="P142" s="206" t="str">
        <f t="shared" si="16"/>
        <v>Nil</v>
      </c>
      <c r="Q142" s="265"/>
      <c r="R142" s="57" t="s">
        <v>2226</v>
      </c>
    </row>
    <row r="143" spans="1:18" ht="17.25" customHeight="1" x14ac:dyDescent="0.2">
      <c r="A143" s="205">
        <f t="shared" si="12"/>
        <v>26</v>
      </c>
      <c r="B143" s="524" t="s">
        <v>2194</v>
      </c>
      <c r="C143" s="525">
        <v>73092</v>
      </c>
      <c r="D143" s="526" t="s">
        <v>2195</v>
      </c>
      <c r="E143" s="315" t="s">
        <v>2196</v>
      </c>
      <c r="F143" s="124" t="s">
        <v>106</v>
      </c>
      <c r="G143" s="206">
        <f t="shared" si="13"/>
        <v>1</v>
      </c>
      <c r="H143" s="207" t="s">
        <v>17</v>
      </c>
      <c r="I143" s="206">
        <f t="shared" si="14"/>
        <v>2</v>
      </c>
      <c r="J143" s="322"/>
      <c r="K143" s="266"/>
      <c r="L143" s="62"/>
      <c r="M143" s="206" t="str">
        <f t="shared" si="15"/>
        <v>Nil</v>
      </c>
      <c r="N143" s="316"/>
      <c r="O143" s="62"/>
      <c r="P143" s="206" t="str">
        <f t="shared" si="16"/>
        <v>Nil</v>
      </c>
      <c r="Q143" s="265"/>
      <c r="R143" s="57" t="s">
        <v>2230</v>
      </c>
    </row>
    <row r="144" spans="1:18" ht="17.25" customHeight="1" x14ac:dyDescent="0.2">
      <c r="A144" s="205">
        <f t="shared" si="12"/>
        <v>27</v>
      </c>
      <c r="B144" s="524" t="s">
        <v>2198</v>
      </c>
      <c r="C144" s="525">
        <v>73093</v>
      </c>
      <c r="D144" s="526" t="s">
        <v>2199</v>
      </c>
      <c r="E144" s="315" t="s">
        <v>2200</v>
      </c>
      <c r="F144" s="124" t="s">
        <v>106</v>
      </c>
      <c r="G144" s="206">
        <f t="shared" si="13"/>
        <v>1</v>
      </c>
      <c r="H144" s="207" t="s">
        <v>17</v>
      </c>
      <c r="I144" s="206">
        <f t="shared" si="14"/>
        <v>2</v>
      </c>
      <c r="J144" s="322"/>
      <c r="K144" s="266"/>
      <c r="L144" s="62"/>
      <c r="M144" s="206" t="str">
        <f t="shared" si="15"/>
        <v>Nil</v>
      </c>
      <c r="N144" s="316"/>
      <c r="O144" s="62"/>
      <c r="P144" s="206" t="str">
        <f t="shared" si="16"/>
        <v>Nil</v>
      </c>
      <c r="Q144" s="265"/>
      <c r="R144" s="57" t="s">
        <v>2233</v>
      </c>
    </row>
    <row r="145" spans="1:18" ht="17.25" customHeight="1" x14ac:dyDescent="0.2">
      <c r="A145" s="205">
        <f t="shared" si="12"/>
        <v>28</v>
      </c>
      <c r="B145" s="524" t="s">
        <v>2216</v>
      </c>
      <c r="C145" s="525">
        <v>73096</v>
      </c>
      <c r="D145" s="526" t="s">
        <v>2217</v>
      </c>
      <c r="E145" s="315" t="s">
        <v>2218</v>
      </c>
      <c r="F145" s="124" t="s">
        <v>106</v>
      </c>
      <c r="G145" s="206">
        <f t="shared" si="13"/>
        <v>1</v>
      </c>
      <c r="H145" s="207" t="s">
        <v>17</v>
      </c>
      <c r="I145" s="206">
        <f t="shared" si="14"/>
        <v>2</v>
      </c>
      <c r="J145" s="322"/>
      <c r="K145" s="266"/>
      <c r="L145" s="62"/>
      <c r="M145" s="206" t="str">
        <f t="shared" si="15"/>
        <v>Nil</v>
      </c>
      <c r="N145" s="316"/>
      <c r="O145" s="62"/>
      <c r="P145" s="206" t="str">
        <f t="shared" si="16"/>
        <v>Nil</v>
      </c>
      <c r="Q145" s="265"/>
      <c r="R145" s="57" t="s">
        <v>2237</v>
      </c>
    </row>
    <row r="146" spans="1:18" ht="17.25" customHeight="1" x14ac:dyDescent="0.2">
      <c r="A146" s="205">
        <f t="shared" si="12"/>
        <v>29</v>
      </c>
      <c r="B146" s="524" t="s">
        <v>2220</v>
      </c>
      <c r="C146" s="525">
        <v>73097</v>
      </c>
      <c r="D146" s="526" t="s">
        <v>2221</v>
      </c>
      <c r="E146" s="315" t="s">
        <v>2222</v>
      </c>
      <c r="F146" s="124" t="s">
        <v>102</v>
      </c>
      <c r="G146" s="206">
        <f t="shared" si="13"/>
        <v>2</v>
      </c>
      <c r="H146" s="207" t="s">
        <v>17</v>
      </c>
      <c r="I146" s="206">
        <f t="shared" si="14"/>
        <v>2</v>
      </c>
      <c r="J146" s="273" t="s">
        <v>2241</v>
      </c>
      <c r="K146" s="266">
        <v>2.94</v>
      </c>
      <c r="L146" s="62" t="s">
        <v>294</v>
      </c>
      <c r="M146" s="206">
        <f t="shared" si="15"/>
        <v>2</v>
      </c>
      <c r="N146" s="316">
        <v>37109</v>
      </c>
      <c r="O146" s="62" t="s">
        <v>294</v>
      </c>
      <c r="P146" s="206">
        <f t="shared" si="16"/>
        <v>2</v>
      </c>
      <c r="Q146" s="265"/>
      <c r="R146" s="57" t="s">
        <v>2242</v>
      </c>
    </row>
    <row r="147" spans="1:18" ht="17.25" customHeight="1" x14ac:dyDescent="0.2">
      <c r="A147" s="205">
        <f t="shared" si="12"/>
        <v>30</v>
      </c>
      <c r="B147" s="524" t="s">
        <v>2224</v>
      </c>
      <c r="C147" s="525">
        <v>73098</v>
      </c>
      <c r="D147" s="526" t="s">
        <v>2225</v>
      </c>
      <c r="E147" s="315" t="s">
        <v>968</v>
      </c>
      <c r="F147" s="124" t="s">
        <v>102</v>
      </c>
      <c r="G147" s="206">
        <f t="shared" si="13"/>
        <v>2</v>
      </c>
      <c r="H147" s="207" t="s">
        <v>17</v>
      </c>
      <c r="I147" s="206">
        <f t="shared" si="14"/>
        <v>2</v>
      </c>
      <c r="J147" s="322"/>
      <c r="K147" s="266"/>
      <c r="L147" s="62"/>
      <c r="M147" s="206" t="str">
        <f t="shared" si="15"/>
        <v>Nil</v>
      </c>
      <c r="N147" s="316"/>
      <c r="O147" s="62"/>
      <c r="P147" s="206" t="str">
        <f t="shared" si="16"/>
        <v>Nil</v>
      </c>
      <c r="Q147" s="265"/>
      <c r="R147" s="57"/>
    </row>
    <row r="148" spans="1:18" ht="17.25" customHeight="1" x14ac:dyDescent="0.2">
      <c r="A148" s="205">
        <f t="shared" si="12"/>
        <v>31</v>
      </c>
      <c r="B148" s="524" t="s">
        <v>2227</v>
      </c>
      <c r="C148" s="525">
        <v>73099</v>
      </c>
      <c r="D148" s="526" t="s">
        <v>2228</v>
      </c>
      <c r="E148" s="315" t="s">
        <v>2229</v>
      </c>
      <c r="F148" s="124" t="s">
        <v>106</v>
      </c>
      <c r="G148" s="206">
        <f t="shared" si="13"/>
        <v>1</v>
      </c>
      <c r="H148" s="207" t="s">
        <v>17</v>
      </c>
      <c r="I148" s="206">
        <f t="shared" si="14"/>
        <v>2</v>
      </c>
      <c r="J148" s="273" t="s">
        <v>2248</v>
      </c>
      <c r="K148" s="266">
        <v>2.7</v>
      </c>
      <c r="L148" s="62" t="s">
        <v>96</v>
      </c>
      <c r="M148" s="206">
        <f t="shared" si="15"/>
        <v>1</v>
      </c>
      <c r="N148" s="316"/>
      <c r="O148" s="62"/>
      <c r="P148" s="206" t="str">
        <f t="shared" si="16"/>
        <v>Nil</v>
      </c>
      <c r="Q148" s="265"/>
      <c r="R148" s="57"/>
    </row>
    <row r="149" spans="1:18" ht="17.25" customHeight="1" x14ac:dyDescent="0.2">
      <c r="A149" s="205">
        <f t="shared" si="12"/>
        <v>32</v>
      </c>
      <c r="B149" s="524" t="s">
        <v>2231</v>
      </c>
      <c r="C149" s="525">
        <v>73100</v>
      </c>
      <c r="D149" s="526" t="s">
        <v>1937</v>
      </c>
      <c r="E149" s="315" t="s">
        <v>2232</v>
      </c>
      <c r="F149" s="124" t="s">
        <v>106</v>
      </c>
      <c r="G149" s="206">
        <f t="shared" si="13"/>
        <v>1</v>
      </c>
      <c r="H149" s="207" t="s">
        <v>17</v>
      </c>
      <c r="I149" s="206">
        <f t="shared" si="14"/>
        <v>2</v>
      </c>
      <c r="J149" s="323" t="s">
        <v>2252</v>
      </c>
      <c r="K149" s="266"/>
      <c r="L149" s="62"/>
      <c r="M149" s="206" t="str">
        <f t="shared" si="15"/>
        <v>Nil</v>
      </c>
      <c r="N149" s="316"/>
      <c r="O149" s="62"/>
      <c r="P149" s="206" t="str">
        <f t="shared" si="16"/>
        <v>Nil</v>
      </c>
      <c r="Q149" s="265"/>
      <c r="R149" s="57"/>
    </row>
    <row r="150" spans="1:18" ht="17.25" customHeight="1" x14ac:dyDescent="0.2">
      <c r="A150" s="205">
        <f t="shared" si="12"/>
        <v>33</v>
      </c>
      <c r="B150" s="524" t="s">
        <v>2234</v>
      </c>
      <c r="C150" s="525">
        <v>73250</v>
      </c>
      <c r="D150" s="526" t="s">
        <v>2235</v>
      </c>
      <c r="E150" s="315" t="s">
        <v>2236</v>
      </c>
      <c r="F150" s="124" t="s">
        <v>106</v>
      </c>
      <c r="G150" s="206">
        <f t="shared" si="13"/>
        <v>1</v>
      </c>
      <c r="H150" s="207" t="s">
        <v>17</v>
      </c>
      <c r="I150" s="206">
        <f t="shared" si="14"/>
        <v>2</v>
      </c>
      <c r="J150" s="322"/>
      <c r="K150" s="266"/>
      <c r="L150" s="62"/>
      <c r="M150" s="206" t="str">
        <f t="shared" si="15"/>
        <v>Nil</v>
      </c>
      <c r="N150" s="316"/>
      <c r="O150" s="62"/>
      <c r="P150" s="206" t="str">
        <f t="shared" si="16"/>
        <v>Nil</v>
      </c>
      <c r="Q150" s="265"/>
      <c r="R150" s="57"/>
    </row>
    <row r="151" spans="1:18" ht="17.25" customHeight="1" x14ac:dyDescent="0.2">
      <c r="A151" s="205">
        <f t="shared" si="12"/>
        <v>34</v>
      </c>
      <c r="B151" s="524" t="s">
        <v>2243</v>
      </c>
      <c r="C151" s="525">
        <v>73782</v>
      </c>
      <c r="D151" s="526" t="s">
        <v>2244</v>
      </c>
      <c r="E151" s="315" t="s">
        <v>2245</v>
      </c>
      <c r="F151" s="124" t="s">
        <v>106</v>
      </c>
      <c r="G151" s="206">
        <f t="shared" si="13"/>
        <v>1</v>
      </c>
      <c r="H151" s="207" t="s">
        <v>17</v>
      </c>
      <c r="I151" s="206">
        <f t="shared" si="14"/>
        <v>2</v>
      </c>
      <c r="J151" s="273" t="s">
        <v>2258</v>
      </c>
      <c r="K151" s="266">
        <v>3.7</v>
      </c>
      <c r="L151" s="62" t="s">
        <v>294</v>
      </c>
      <c r="M151" s="206">
        <f t="shared" si="15"/>
        <v>2</v>
      </c>
      <c r="N151" s="316"/>
      <c r="O151" s="62"/>
      <c r="P151" s="206" t="str">
        <f t="shared" si="16"/>
        <v>Nil</v>
      </c>
      <c r="Q151" s="265"/>
      <c r="R151" s="57"/>
    </row>
    <row r="152" spans="1:18" ht="17.25" customHeight="1" x14ac:dyDescent="0.2">
      <c r="A152" s="205">
        <f t="shared" si="12"/>
        <v>35</v>
      </c>
      <c r="B152" s="524" t="s">
        <v>2253</v>
      </c>
      <c r="C152" s="525">
        <v>73103</v>
      </c>
      <c r="D152" s="526" t="s">
        <v>2254</v>
      </c>
      <c r="E152" s="315" t="s">
        <v>2255</v>
      </c>
      <c r="F152" s="124" t="s">
        <v>106</v>
      </c>
      <c r="G152" s="206">
        <f t="shared" si="13"/>
        <v>1</v>
      </c>
      <c r="H152" s="207" t="s">
        <v>17</v>
      </c>
      <c r="I152" s="206">
        <f t="shared" si="14"/>
        <v>2</v>
      </c>
      <c r="J152" s="322"/>
      <c r="K152" s="266"/>
      <c r="L152" s="62"/>
      <c r="M152" s="206" t="str">
        <f t="shared" si="15"/>
        <v>Nil</v>
      </c>
      <c r="N152" s="316"/>
      <c r="O152" s="62"/>
      <c r="P152" s="206" t="str">
        <f t="shared" si="16"/>
        <v>Nil</v>
      </c>
      <c r="Q152" s="265"/>
      <c r="R152" s="57"/>
    </row>
    <row r="153" spans="1:18" ht="17.25" customHeight="1" x14ac:dyDescent="0.2">
      <c r="A153" s="205">
        <f t="shared" si="12"/>
        <v>36</v>
      </c>
      <c r="B153" s="524" t="s">
        <v>2259</v>
      </c>
      <c r="C153" s="525">
        <v>73105</v>
      </c>
      <c r="D153" s="526" t="s">
        <v>2260</v>
      </c>
      <c r="E153" s="315" t="s">
        <v>2261</v>
      </c>
      <c r="F153" s="124" t="s">
        <v>106</v>
      </c>
      <c r="G153" s="206">
        <f t="shared" si="13"/>
        <v>1</v>
      </c>
      <c r="H153" s="207" t="s">
        <v>17</v>
      </c>
      <c r="I153" s="206">
        <f t="shared" si="14"/>
        <v>2</v>
      </c>
      <c r="J153" s="322"/>
      <c r="K153" s="266"/>
      <c r="L153" s="62"/>
      <c r="M153" s="206" t="str">
        <f t="shared" si="15"/>
        <v>Nil</v>
      </c>
      <c r="N153" s="316"/>
      <c r="O153" s="62"/>
      <c r="P153" s="206" t="str">
        <f t="shared" si="16"/>
        <v>Nil</v>
      </c>
      <c r="Q153" s="265"/>
      <c r="R153" s="57"/>
    </row>
    <row r="154" spans="1:18" ht="17.25" customHeight="1" x14ac:dyDescent="0.2">
      <c r="A154" s="205">
        <f t="shared" si="12"/>
        <v>37</v>
      </c>
      <c r="B154" s="524" t="s">
        <v>2262</v>
      </c>
      <c r="C154" s="525">
        <v>73106</v>
      </c>
      <c r="D154" s="526" t="s">
        <v>2263</v>
      </c>
      <c r="E154" s="315" t="s">
        <v>2264</v>
      </c>
      <c r="F154" s="124" t="s">
        <v>106</v>
      </c>
      <c r="G154" s="206">
        <f t="shared" si="13"/>
        <v>1</v>
      </c>
      <c r="H154" s="207" t="s">
        <v>17</v>
      </c>
      <c r="I154" s="206">
        <f t="shared" si="14"/>
        <v>2</v>
      </c>
      <c r="J154" s="273" t="s">
        <v>2268</v>
      </c>
      <c r="K154" s="266">
        <v>3.53</v>
      </c>
      <c r="L154" s="62" t="s">
        <v>96</v>
      </c>
      <c r="M154" s="206">
        <f t="shared" si="15"/>
        <v>1</v>
      </c>
      <c r="N154" s="316">
        <v>37110</v>
      </c>
      <c r="O154" s="62" t="s">
        <v>96</v>
      </c>
      <c r="P154" s="206">
        <f t="shared" si="16"/>
        <v>1</v>
      </c>
      <c r="Q154" s="265"/>
      <c r="R154" s="57"/>
    </row>
    <row r="155" spans="1:18" ht="17.25" customHeight="1" x14ac:dyDescent="0.2">
      <c r="A155" s="205">
        <f t="shared" si="12"/>
        <v>38</v>
      </c>
      <c r="B155" s="524" t="s">
        <v>2269</v>
      </c>
      <c r="C155" s="525">
        <v>73108</v>
      </c>
      <c r="D155" s="526" t="s">
        <v>1263</v>
      </c>
      <c r="E155" s="315" t="s">
        <v>2270</v>
      </c>
      <c r="F155" s="124" t="s">
        <v>102</v>
      </c>
      <c r="G155" s="206">
        <f t="shared" si="13"/>
        <v>2</v>
      </c>
      <c r="H155" s="207" t="s">
        <v>17</v>
      </c>
      <c r="I155" s="206">
        <f t="shared" si="14"/>
        <v>2</v>
      </c>
      <c r="J155" s="322"/>
      <c r="K155" s="266"/>
      <c r="L155" s="62"/>
      <c r="M155" s="206" t="str">
        <f t="shared" si="15"/>
        <v>Nil</v>
      </c>
      <c r="N155" s="316"/>
      <c r="O155" s="62"/>
      <c r="P155" s="206" t="str">
        <f t="shared" si="16"/>
        <v>Nil</v>
      </c>
      <c r="Q155" s="265"/>
      <c r="R155" s="57"/>
    </row>
    <row r="156" spans="1:18" ht="17.25" customHeight="1" x14ac:dyDescent="0.2">
      <c r="A156" s="205">
        <f t="shared" si="12"/>
        <v>39</v>
      </c>
      <c r="B156" s="524" t="s">
        <v>2271</v>
      </c>
      <c r="C156" s="525">
        <v>73109</v>
      </c>
      <c r="D156" s="526" t="s">
        <v>2272</v>
      </c>
      <c r="E156" s="315" t="s">
        <v>2273</v>
      </c>
      <c r="F156" s="124" t="s">
        <v>106</v>
      </c>
      <c r="G156" s="206">
        <f t="shared" si="13"/>
        <v>1</v>
      </c>
      <c r="H156" s="207" t="s">
        <v>17</v>
      </c>
      <c r="I156" s="206">
        <f t="shared" si="14"/>
        <v>2</v>
      </c>
      <c r="J156" s="322"/>
      <c r="K156" s="266"/>
      <c r="L156" s="62"/>
      <c r="M156" s="206" t="str">
        <f t="shared" si="15"/>
        <v>Nil</v>
      </c>
      <c r="N156" s="316"/>
      <c r="O156" s="62"/>
      <c r="P156" s="206" t="str">
        <f t="shared" si="16"/>
        <v>Nil</v>
      </c>
      <c r="Q156" s="265"/>
      <c r="R156" s="57"/>
    </row>
    <row r="157" spans="1:18" ht="17.25" customHeight="1" x14ac:dyDescent="0.2">
      <c r="A157" s="205">
        <f t="shared" si="12"/>
        <v>40</v>
      </c>
      <c r="B157" s="524" t="s">
        <v>2274</v>
      </c>
      <c r="C157" s="525">
        <v>73252</v>
      </c>
      <c r="D157" s="526" t="s">
        <v>2275</v>
      </c>
      <c r="E157" s="315" t="s">
        <v>2276</v>
      </c>
      <c r="F157" s="124" t="s">
        <v>106</v>
      </c>
      <c r="G157" s="206">
        <f t="shared" si="13"/>
        <v>1</v>
      </c>
      <c r="H157" s="207" t="s">
        <v>17</v>
      </c>
      <c r="I157" s="206">
        <f t="shared" si="14"/>
        <v>2</v>
      </c>
      <c r="J157" s="322"/>
      <c r="K157" s="266"/>
      <c r="L157" s="62"/>
      <c r="M157" s="206" t="str">
        <f t="shared" si="15"/>
        <v>Nil</v>
      </c>
      <c r="N157" s="316"/>
      <c r="O157" s="62"/>
      <c r="P157" s="206" t="str">
        <f t="shared" si="16"/>
        <v>Nil</v>
      </c>
      <c r="Q157" s="265"/>
      <c r="R157" s="57" t="s">
        <v>2277</v>
      </c>
    </row>
    <row r="158" spans="1:18" ht="16.5" thickBot="1" x14ac:dyDescent="0.3"/>
    <row r="159" spans="1:18" x14ac:dyDescent="0.2">
      <c r="A159" s="221" t="s">
        <v>546</v>
      </c>
      <c r="B159" s="222">
        <f>+COUNTIF(G118:G157,1)</f>
        <v>29</v>
      </c>
      <c r="C159" s="223"/>
      <c r="D159" s="224" t="s">
        <v>108</v>
      </c>
      <c r="E159" s="225"/>
      <c r="F159" s="226"/>
      <c r="G159" s="227"/>
      <c r="H159" s="222">
        <f>+COUNTIF(I118:I157,1)</f>
        <v>12</v>
      </c>
      <c r="I159" s="228"/>
      <c r="J159" s="229" t="s">
        <v>109</v>
      </c>
      <c r="K159" s="226"/>
      <c r="L159" s="222">
        <f>+COUNTIF(M118:M157,1)</f>
        <v>6</v>
      </c>
      <c r="M159" s="222"/>
      <c r="N159" s="230" t="s">
        <v>110</v>
      </c>
      <c r="O159" s="231">
        <f>+COUNTIF(P118:P157,1)</f>
        <v>3</v>
      </c>
      <c r="P159" s="232"/>
      <c r="Q159" s="233"/>
    </row>
    <row r="160" spans="1:18" x14ac:dyDescent="0.2">
      <c r="A160" s="235" t="s">
        <v>111</v>
      </c>
      <c r="B160" s="236">
        <f>+COUNTIF(G118:G157,2)</f>
        <v>11</v>
      </c>
      <c r="C160" s="237"/>
      <c r="D160" s="238" t="s">
        <v>17</v>
      </c>
      <c r="E160" s="239"/>
      <c r="F160" s="233"/>
      <c r="G160" s="240"/>
      <c r="H160" s="236">
        <f>+COUNTIF(I118:I157,2)</f>
        <v>28</v>
      </c>
      <c r="I160" s="241"/>
      <c r="J160" s="242" t="s">
        <v>112</v>
      </c>
      <c r="K160" s="233"/>
      <c r="L160" s="236">
        <f>+COUNTIF(M118:M157,2)</f>
        <v>5</v>
      </c>
      <c r="M160" s="236"/>
      <c r="N160" s="243" t="s">
        <v>112</v>
      </c>
      <c r="O160" s="244">
        <f>+COUNTIF(P118:P157,2)</f>
        <v>3</v>
      </c>
      <c r="P160" s="233"/>
      <c r="Q160" s="233"/>
    </row>
    <row r="161" spans="1:17" ht="16.5" thickBot="1" x14ac:dyDescent="0.3">
      <c r="A161" s="245"/>
      <c r="B161" s="250">
        <f>SUM(B159:B160)</f>
        <v>40</v>
      </c>
      <c r="C161" s="247"/>
      <c r="D161" s="248" t="s">
        <v>0</v>
      </c>
      <c r="E161" s="249"/>
      <c r="F161" s="246"/>
      <c r="G161" s="246"/>
      <c r="H161" s="250">
        <f>SUM(H159:H160)</f>
        <v>40</v>
      </c>
      <c r="I161" s="251"/>
      <c r="J161" s="252"/>
      <c r="K161" s="253"/>
      <c r="L161" s="250">
        <f>SUM(L159:L160)</f>
        <v>11</v>
      </c>
      <c r="M161" s="254"/>
      <c r="N161" s="253"/>
      <c r="O161" s="255">
        <f>SUM(O159:O160)</f>
        <v>6</v>
      </c>
      <c r="P161" s="233"/>
      <c r="Q161" s="233"/>
    </row>
  </sheetData>
  <sortState ref="B118:H157">
    <sortCondition ref="H118:H157"/>
  </sortState>
  <mergeCells count="23">
    <mergeCell ref="A1:Q1"/>
    <mergeCell ref="A2:Q2"/>
    <mergeCell ref="A3:A4"/>
    <mergeCell ref="B3:B4"/>
    <mergeCell ref="C3:C4"/>
    <mergeCell ref="D3:D4"/>
    <mergeCell ref="E3:E4"/>
    <mergeCell ref="H3:H4"/>
    <mergeCell ref="J3:J4"/>
    <mergeCell ref="K3:K4"/>
    <mergeCell ref="K116:K117"/>
    <mergeCell ref="N116:N117"/>
    <mergeCell ref="Q116:Q117"/>
    <mergeCell ref="N3:N4"/>
    <mergeCell ref="Q3:Q4"/>
    <mergeCell ref="A115:Q115"/>
    <mergeCell ref="A116:A117"/>
    <mergeCell ref="B116:B117"/>
    <mergeCell ref="C116:C117"/>
    <mergeCell ref="D116:D117"/>
    <mergeCell ref="E116:E117"/>
    <mergeCell ref="H116:H117"/>
    <mergeCell ref="J116:J117"/>
  </mergeCells>
  <conditionalFormatting sqref="H118:H157 H66:H108 H5:H64">
    <cfRule type="cellIs" dxfId="345" priority="19" stopIfTrue="1" operator="equal">
      <formula>"Dropped"</formula>
    </cfRule>
    <cfRule type="cellIs" dxfId="344" priority="20" stopIfTrue="1" operator="equal">
      <formula>"Left"</formula>
    </cfRule>
    <cfRule type="cellIs" dxfId="343" priority="21" stopIfTrue="1" operator="equal">
      <formula>"Incomplete"</formula>
    </cfRule>
    <cfRule type="cellIs" dxfId="342" priority="22" stopIfTrue="1" operator="equal">
      <formula>"Complete"</formula>
    </cfRule>
  </conditionalFormatting>
  <conditionalFormatting sqref="L66:L98 L100:L108 O66:O104 O106:O108 L5:L64 O5:O64 L126:L145 L147:L157 L118:L124 O118:O157">
    <cfRule type="cellIs" dxfId="341" priority="17" stopIfTrue="1" operator="equal">
      <formula>"Not Issued"</formula>
    </cfRule>
    <cfRule type="cellIs" dxfId="340" priority="18" stopIfTrue="1" operator="equal">
      <formula>"Issued"</formula>
    </cfRule>
  </conditionalFormatting>
  <conditionalFormatting sqref="H65">
    <cfRule type="cellIs" dxfId="339" priority="13" stopIfTrue="1" operator="equal">
      <formula>"Dropped"</formula>
    </cfRule>
    <cfRule type="cellIs" dxfId="338" priority="14" stopIfTrue="1" operator="equal">
      <formula>"Left"</formula>
    </cfRule>
    <cfRule type="cellIs" dxfId="337" priority="15" stopIfTrue="1" operator="equal">
      <formula>"Incomplete"</formula>
    </cfRule>
    <cfRule type="cellIs" dxfId="336" priority="16" stopIfTrue="1" operator="equal">
      <formula>"Complete"</formula>
    </cfRule>
  </conditionalFormatting>
  <conditionalFormatting sqref="L65">
    <cfRule type="cellIs" dxfId="335" priority="11" stopIfTrue="1" operator="equal">
      <formula>"Not Issued"</formula>
    </cfRule>
    <cfRule type="cellIs" dxfId="334" priority="12" stopIfTrue="1" operator="equal">
      <formula>"Issued"</formula>
    </cfRule>
  </conditionalFormatting>
  <conditionalFormatting sqref="O65">
    <cfRule type="cellIs" dxfId="333" priority="9" stopIfTrue="1" operator="equal">
      <formula>"Not Issued"</formula>
    </cfRule>
    <cfRule type="cellIs" dxfId="332" priority="10" stopIfTrue="1" operator="equal">
      <formula>"Issued"</formula>
    </cfRule>
  </conditionalFormatting>
  <conditionalFormatting sqref="L99">
    <cfRule type="cellIs" dxfId="331" priority="7" stopIfTrue="1" operator="equal">
      <formula>"Not Issued"</formula>
    </cfRule>
    <cfRule type="cellIs" dxfId="330" priority="8" stopIfTrue="1" operator="equal">
      <formula>"Issued"</formula>
    </cfRule>
  </conditionalFormatting>
  <conditionalFormatting sqref="O105">
    <cfRule type="cellIs" dxfId="329" priority="5" stopIfTrue="1" operator="equal">
      <formula>"Not Issued"</formula>
    </cfRule>
    <cfRule type="cellIs" dxfId="328" priority="6" stopIfTrue="1" operator="equal">
      <formula>"Issued"</formula>
    </cfRule>
  </conditionalFormatting>
  <conditionalFormatting sqref="L125">
    <cfRule type="cellIs" dxfId="327" priority="3" stopIfTrue="1" operator="equal">
      <formula>"Not Issued"</formula>
    </cfRule>
    <cfRule type="cellIs" dxfId="326" priority="4" stopIfTrue="1" operator="equal">
      <formula>"Issued"</formula>
    </cfRule>
  </conditionalFormatting>
  <conditionalFormatting sqref="L146">
    <cfRule type="cellIs" dxfId="325" priority="1" stopIfTrue="1" operator="equal">
      <formula>"Not Issued"</formula>
    </cfRule>
    <cfRule type="cellIs" dxfId="324" priority="2" stopIfTrue="1" operator="equal">
      <formula>"Issued"</formula>
    </cfRule>
  </conditionalFormatting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R350"/>
  <sheetViews>
    <sheetView topLeftCell="A329" workbookViewId="0">
      <selection activeCell="D303" sqref="D303"/>
    </sheetView>
  </sheetViews>
  <sheetFormatPr defaultRowHeight="15.75" x14ac:dyDescent="0.25"/>
  <cols>
    <col min="1" max="1" width="6.140625" style="212" customWidth="1"/>
    <col min="2" max="2" width="12.5703125" style="213" bestFit="1" customWidth="1"/>
    <col min="3" max="3" width="8" style="214" customWidth="1"/>
    <col min="4" max="4" width="34" style="215" customWidth="1"/>
    <col min="5" max="5" width="27.42578125" style="216" hidden="1" customWidth="1"/>
    <col min="6" max="6" width="2.28515625" style="217" hidden="1" customWidth="1"/>
    <col min="7" max="7" width="5" style="193" hidden="1" customWidth="1"/>
    <col min="8" max="8" width="12.28515625" style="212" customWidth="1"/>
    <col min="9" max="9" width="2" style="212" hidden="1" customWidth="1"/>
    <col min="10" max="10" width="11.7109375" style="218" hidden="1" customWidth="1"/>
    <col min="11" max="11" width="6.7109375" style="212" hidden="1" customWidth="1"/>
    <col min="12" max="12" width="11.28515625" style="212" hidden="1" customWidth="1"/>
    <col min="13" max="13" width="6.140625" style="212" hidden="1" customWidth="1"/>
    <col min="14" max="14" width="15.7109375" style="219" hidden="1" customWidth="1"/>
    <col min="15" max="15" width="12.5703125" style="212" hidden="1" customWidth="1"/>
    <col min="16" max="16" width="6.140625" style="212" hidden="1" customWidth="1"/>
    <col min="17" max="17" width="12.5703125" style="212" hidden="1" customWidth="1"/>
    <col min="18" max="18" width="25.28515625" style="220" bestFit="1" customWidth="1"/>
    <col min="19" max="19" width="9.85546875" style="193" bestFit="1" customWidth="1"/>
    <col min="20" max="16384" width="9.140625" style="193"/>
  </cols>
  <sheetData>
    <row r="1" spans="1:18" ht="24.75" x14ac:dyDescent="0.5">
      <c r="A1" s="628" t="s">
        <v>272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</row>
    <row r="2" spans="1:18" ht="30.75" thickBot="1" x14ac:dyDescent="0.65">
      <c r="A2" s="615" t="s">
        <v>37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</row>
    <row r="3" spans="1:18" s="199" customFormat="1" ht="12.75" customHeight="1" x14ac:dyDescent="0.2">
      <c r="A3" s="616" t="s">
        <v>79</v>
      </c>
      <c r="B3" s="629" t="s">
        <v>80</v>
      </c>
      <c r="C3" s="631" t="s">
        <v>273</v>
      </c>
      <c r="D3" s="620" t="s">
        <v>82</v>
      </c>
      <c r="E3" s="622" t="s">
        <v>83</v>
      </c>
      <c r="F3" s="194" t="s">
        <v>274</v>
      </c>
      <c r="G3" s="195"/>
      <c r="H3" s="624" t="s">
        <v>275</v>
      </c>
      <c r="I3" s="196"/>
      <c r="J3" s="626" t="s">
        <v>276</v>
      </c>
      <c r="K3" s="609" t="s">
        <v>87</v>
      </c>
      <c r="L3" s="197" t="s">
        <v>88</v>
      </c>
      <c r="M3" s="198" t="s">
        <v>89</v>
      </c>
      <c r="N3" s="611" t="s">
        <v>277</v>
      </c>
      <c r="O3" s="197" t="s">
        <v>278</v>
      </c>
      <c r="P3" s="198" t="s">
        <v>89</v>
      </c>
      <c r="Q3" s="198"/>
      <c r="R3" s="613" t="s">
        <v>92</v>
      </c>
    </row>
    <row r="4" spans="1:18" s="199" customFormat="1" ht="13.5" thickBot="1" x14ac:dyDescent="0.25">
      <c r="A4" s="617"/>
      <c r="B4" s="630"/>
      <c r="C4" s="632"/>
      <c r="D4" s="621"/>
      <c r="E4" s="623"/>
      <c r="F4" s="200" t="s">
        <v>95</v>
      </c>
      <c r="G4" s="201"/>
      <c r="H4" s="625"/>
      <c r="I4" s="202"/>
      <c r="J4" s="627"/>
      <c r="K4" s="610"/>
      <c r="L4" s="203" t="s">
        <v>96</v>
      </c>
      <c r="M4" s="204" t="s">
        <v>97</v>
      </c>
      <c r="N4" s="612"/>
      <c r="O4" s="203" t="s">
        <v>96</v>
      </c>
      <c r="P4" s="204" t="s">
        <v>97</v>
      </c>
      <c r="Q4" s="204"/>
      <c r="R4" s="614"/>
    </row>
    <row r="5" spans="1:18" ht="15.95" customHeight="1" x14ac:dyDescent="0.2">
      <c r="A5" s="205">
        <v>1</v>
      </c>
      <c r="B5" s="524" t="s">
        <v>291</v>
      </c>
      <c r="C5" s="525">
        <v>70058</v>
      </c>
      <c r="D5" s="526" t="s">
        <v>292</v>
      </c>
      <c r="E5" s="57" t="s">
        <v>183</v>
      </c>
      <c r="F5" s="57" t="s">
        <v>102</v>
      </c>
      <c r="G5" s="206">
        <f t="shared" ref="G5:G36" si="0">+IF(F5="M",1,IF(F5="f",2,IF(F5="Civ",3,"Error")))</f>
        <v>2</v>
      </c>
      <c r="H5" s="207" t="s">
        <v>108</v>
      </c>
      <c r="I5" s="206">
        <f t="shared" ref="I5:I63" si="1">+IF(H5="Studying",5,IF(H5="Complete",1,IF(H5="Incomplete",2,IF(H5="Left",3,IF(H5="Dropped",4,"Error")))))</f>
        <v>1</v>
      </c>
      <c r="J5" s="208"/>
      <c r="K5" s="209"/>
      <c r="L5" s="62"/>
      <c r="M5" s="206" t="str">
        <f t="shared" ref="M5:M63" si="2">+IF(L5="Issued",1,IF(L5="Not Issued",2,"Nil"))</f>
        <v>Nil</v>
      </c>
      <c r="N5" s="210"/>
      <c r="O5" s="62"/>
      <c r="P5" s="206" t="str">
        <f t="shared" ref="P5:P63" si="3">+IF(O5="Issued",1,IF(O5="Not Issued",2,"Nil"))</f>
        <v>Nil</v>
      </c>
      <c r="Q5" s="206" t="s">
        <v>282</v>
      </c>
      <c r="R5" s="211"/>
    </row>
    <row r="6" spans="1:18" ht="15.95" customHeight="1" x14ac:dyDescent="0.2">
      <c r="A6" s="205">
        <v>2</v>
      </c>
      <c r="B6" s="524" t="s">
        <v>296</v>
      </c>
      <c r="C6" s="525">
        <v>70059</v>
      </c>
      <c r="D6" s="526" t="s">
        <v>297</v>
      </c>
      <c r="E6" s="57" t="s">
        <v>298</v>
      </c>
      <c r="F6" s="57" t="s">
        <v>106</v>
      </c>
      <c r="G6" s="206">
        <f t="shared" si="0"/>
        <v>1</v>
      </c>
      <c r="H6" s="207" t="s">
        <v>108</v>
      </c>
      <c r="I6" s="206">
        <f t="shared" si="1"/>
        <v>1</v>
      </c>
      <c r="J6" s="208"/>
      <c r="K6" s="209"/>
      <c r="L6" s="62"/>
      <c r="M6" s="206" t="str">
        <f t="shared" si="2"/>
        <v>Nil</v>
      </c>
      <c r="N6" s="210"/>
      <c r="O6" s="62"/>
      <c r="P6" s="206" t="str">
        <f t="shared" si="3"/>
        <v>Nil</v>
      </c>
      <c r="Q6" s="206" t="s">
        <v>286</v>
      </c>
      <c r="R6" s="211"/>
    </row>
    <row r="7" spans="1:18" ht="15.75" customHeight="1" x14ac:dyDescent="0.2">
      <c r="A7" s="205">
        <f t="shared" ref="A7:A63" si="4">+A6+1</f>
        <v>3</v>
      </c>
      <c r="B7" s="524" t="s">
        <v>301</v>
      </c>
      <c r="C7" s="525">
        <v>70060</v>
      </c>
      <c r="D7" s="526" t="s">
        <v>302</v>
      </c>
      <c r="E7" s="57" t="s">
        <v>303</v>
      </c>
      <c r="F7" s="57" t="s">
        <v>106</v>
      </c>
      <c r="G7" s="206">
        <f t="shared" si="0"/>
        <v>1</v>
      </c>
      <c r="H7" s="207" t="s">
        <v>108</v>
      </c>
      <c r="I7" s="206">
        <f t="shared" si="1"/>
        <v>1</v>
      </c>
      <c r="J7" s="208"/>
      <c r="K7" s="209"/>
      <c r="L7" s="62"/>
      <c r="M7" s="206" t="str">
        <f t="shared" si="2"/>
        <v>Nil</v>
      </c>
      <c r="N7" s="210"/>
      <c r="O7" s="62"/>
      <c r="P7" s="206" t="str">
        <f t="shared" si="3"/>
        <v>Nil</v>
      </c>
      <c r="Q7" s="206" t="s">
        <v>290</v>
      </c>
      <c r="R7" s="211"/>
    </row>
    <row r="8" spans="1:18" ht="15.95" customHeight="1" x14ac:dyDescent="0.2">
      <c r="A8" s="205">
        <f t="shared" si="4"/>
        <v>4</v>
      </c>
      <c r="B8" s="524" t="s">
        <v>306</v>
      </c>
      <c r="C8" s="525">
        <v>70061</v>
      </c>
      <c r="D8" s="526" t="s">
        <v>183</v>
      </c>
      <c r="E8" s="57" t="s">
        <v>307</v>
      </c>
      <c r="F8" s="57" t="s">
        <v>106</v>
      </c>
      <c r="G8" s="206">
        <f t="shared" si="0"/>
        <v>1</v>
      </c>
      <c r="H8" s="207" t="s">
        <v>108</v>
      </c>
      <c r="I8" s="206">
        <f t="shared" si="1"/>
        <v>1</v>
      </c>
      <c r="J8" s="208" t="s">
        <v>293</v>
      </c>
      <c r="K8" s="209">
        <v>2.73</v>
      </c>
      <c r="L8" s="62" t="s">
        <v>96</v>
      </c>
      <c r="M8" s="206">
        <f t="shared" si="2"/>
        <v>1</v>
      </c>
      <c r="N8" s="210">
        <v>30711</v>
      </c>
      <c r="O8" s="62" t="s">
        <v>294</v>
      </c>
      <c r="P8" s="206">
        <f t="shared" si="3"/>
        <v>2</v>
      </c>
      <c r="Q8" s="206" t="s">
        <v>295</v>
      </c>
      <c r="R8" s="211"/>
    </row>
    <row r="9" spans="1:18" ht="15.95" customHeight="1" x14ac:dyDescent="0.2">
      <c r="A9" s="205">
        <f t="shared" si="4"/>
        <v>5</v>
      </c>
      <c r="B9" s="524" t="s">
        <v>311</v>
      </c>
      <c r="C9" s="525">
        <v>70062</v>
      </c>
      <c r="D9" s="526" t="s">
        <v>312</v>
      </c>
      <c r="E9" s="57" t="s">
        <v>313</v>
      </c>
      <c r="F9" s="57" t="s">
        <v>106</v>
      </c>
      <c r="G9" s="206">
        <f t="shared" si="0"/>
        <v>1</v>
      </c>
      <c r="H9" s="207" t="s">
        <v>108</v>
      </c>
      <c r="I9" s="206">
        <f t="shared" si="1"/>
        <v>1</v>
      </c>
      <c r="J9" s="208" t="s">
        <v>299</v>
      </c>
      <c r="K9" s="209">
        <v>2.41</v>
      </c>
      <c r="L9" s="62" t="s">
        <v>96</v>
      </c>
      <c r="M9" s="206">
        <f t="shared" si="2"/>
        <v>1</v>
      </c>
      <c r="N9" s="210">
        <v>34736</v>
      </c>
      <c r="O9" s="62" t="s">
        <v>96</v>
      </c>
      <c r="P9" s="206">
        <f t="shared" si="3"/>
        <v>1</v>
      </c>
      <c r="Q9" s="206" t="s">
        <v>300</v>
      </c>
      <c r="R9" s="211"/>
    </row>
    <row r="10" spans="1:18" ht="15.95" customHeight="1" x14ac:dyDescent="0.2">
      <c r="A10" s="205">
        <f t="shared" si="4"/>
        <v>6</v>
      </c>
      <c r="B10" s="524" t="s">
        <v>316</v>
      </c>
      <c r="C10" s="525">
        <v>70063</v>
      </c>
      <c r="D10" s="526" t="s">
        <v>317</v>
      </c>
      <c r="E10" s="57" t="s">
        <v>318</v>
      </c>
      <c r="F10" s="57" t="s">
        <v>106</v>
      </c>
      <c r="G10" s="206">
        <f t="shared" si="0"/>
        <v>1</v>
      </c>
      <c r="H10" s="207" t="s">
        <v>108</v>
      </c>
      <c r="I10" s="206">
        <f t="shared" si="1"/>
        <v>1</v>
      </c>
      <c r="J10" s="208" t="s">
        <v>304</v>
      </c>
      <c r="K10" s="209">
        <v>2.94</v>
      </c>
      <c r="L10" s="62" t="s">
        <v>294</v>
      </c>
      <c r="M10" s="206">
        <f t="shared" si="2"/>
        <v>2</v>
      </c>
      <c r="N10" s="210"/>
      <c r="O10" s="62"/>
      <c r="P10" s="206" t="str">
        <f t="shared" si="3"/>
        <v>Nil</v>
      </c>
      <c r="Q10" s="206" t="s">
        <v>305</v>
      </c>
      <c r="R10" s="211"/>
    </row>
    <row r="11" spans="1:18" ht="15.95" customHeight="1" x14ac:dyDescent="0.2">
      <c r="A11" s="205">
        <f t="shared" si="4"/>
        <v>7</v>
      </c>
      <c r="B11" s="524" t="s">
        <v>333</v>
      </c>
      <c r="C11" s="525">
        <v>70066</v>
      </c>
      <c r="D11" s="526" t="s">
        <v>334</v>
      </c>
      <c r="E11" s="57" t="s">
        <v>335</v>
      </c>
      <c r="F11" s="57" t="s">
        <v>106</v>
      </c>
      <c r="G11" s="206">
        <f t="shared" si="0"/>
        <v>1</v>
      </c>
      <c r="H11" s="207" t="s">
        <v>108</v>
      </c>
      <c r="I11" s="206">
        <f t="shared" si="1"/>
        <v>1</v>
      </c>
      <c r="J11" s="208" t="s">
        <v>308</v>
      </c>
      <c r="K11" s="209">
        <v>3.45</v>
      </c>
      <c r="L11" s="62" t="s">
        <v>294</v>
      </c>
      <c r="M11" s="206">
        <f t="shared" si="2"/>
        <v>2</v>
      </c>
      <c r="N11" s="210" t="s">
        <v>309</v>
      </c>
      <c r="O11" s="62" t="s">
        <v>294</v>
      </c>
      <c r="P11" s="206">
        <f t="shared" si="3"/>
        <v>2</v>
      </c>
      <c r="Q11" s="206" t="s">
        <v>310</v>
      </c>
      <c r="R11" s="211"/>
    </row>
    <row r="12" spans="1:18" ht="15.95" customHeight="1" x14ac:dyDescent="0.2">
      <c r="A12" s="205">
        <f t="shared" si="4"/>
        <v>8</v>
      </c>
      <c r="B12" s="524" t="s">
        <v>338</v>
      </c>
      <c r="C12" s="525">
        <v>70067</v>
      </c>
      <c r="D12" s="526" t="s">
        <v>339</v>
      </c>
      <c r="E12" s="57" t="s">
        <v>335</v>
      </c>
      <c r="F12" s="57" t="s">
        <v>106</v>
      </c>
      <c r="G12" s="206">
        <f t="shared" si="0"/>
        <v>1</v>
      </c>
      <c r="H12" s="207" t="s">
        <v>108</v>
      </c>
      <c r="I12" s="206">
        <f t="shared" si="1"/>
        <v>1</v>
      </c>
      <c r="J12" s="208" t="s">
        <v>314</v>
      </c>
      <c r="K12" s="209">
        <v>3.1</v>
      </c>
      <c r="L12" s="62" t="s">
        <v>96</v>
      </c>
      <c r="M12" s="206">
        <f t="shared" si="2"/>
        <v>1</v>
      </c>
      <c r="N12" s="210">
        <v>30705</v>
      </c>
      <c r="O12" s="62" t="s">
        <v>294</v>
      </c>
      <c r="P12" s="206">
        <f t="shared" si="3"/>
        <v>2</v>
      </c>
      <c r="Q12" s="206" t="s">
        <v>315</v>
      </c>
      <c r="R12" s="211"/>
    </row>
    <row r="13" spans="1:18" ht="15.95" customHeight="1" x14ac:dyDescent="0.2">
      <c r="A13" s="205">
        <f t="shared" si="4"/>
        <v>9</v>
      </c>
      <c r="B13" s="524" t="s">
        <v>342</v>
      </c>
      <c r="C13" s="525">
        <v>70068</v>
      </c>
      <c r="D13" s="526" t="s">
        <v>343</v>
      </c>
      <c r="E13" s="57" t="s">
        <v>344</v>
      </c>
      <c r="F13" s="57" t="s">
        <v>106</v>
      </c>
      <c r="G13" s="206">
        <f t="shared" si="0"/>
        <v>1</v>
      </c>
      <c r="H13" s="207" t="s">
        <v>108</v>
      </c>
      <c r="I13" s="206">
        <f t="shared" si="1"/>
        <v>1</v>
      </c>
      <c r="J13" s="208" t="s">
        <v>319</v>
      </c>
      <c r="K13" s="209">
        <v>3.45</v>
      </c>
      <c r="L13" s="62" t="s">
        <v>96</v>
      </c>
      <c r="M13" s="206">
        <f t="shared" si="2"/>
        <v>1</v>
      </c>
      <c r="N13" s="210">
        <v>33322</v>
      </c>
      <c r="O13" s="62" t="s">
        <v>96</v>
      </c>
      <c r="P13" s="206">
        <f t="shared" si="3"/>
        <v>1</v>
      </c>
      <c r="Q13" s="206" t="s">
        <v>320</v>
      </c>
      <c r="R13" s="211"/>
    </row>
    <row r="14" spans="1:18" ht="15.95" customHeight="1" x14ac:dyDescent="0.2">
      <c r="A14" s="205">
        <f t="shared" si="4"/>
        <v>10</v>
      </c>
      <c r="B14" s="524" t="s">
        <v>347</v>
      </c>
      <c r="C14" s="525">
        <v>70069</v>
      </c>
      <c r="D14" s="526" t="s">
        <v>348</v>
      </c>
      <c r="E14" s="57" t="s">
        <v>349</v>
      </c>
      <c r="F14" s="57" t="s">
        <v>106</v>
      </c>
      <c r="G14" s="206">
        <f t="shared" si="0"/>
        <v>1</v>
      </c>
      <c r="H14" s="207" t="s">
        <v>108</v>
      </c>
      <c r="I14" s="206">
        <f t="shared" si="1"/>
        <v>1</v>
      </c>
      <c r="J14" s="208"/>
      <c r="K14" s="209"/>
      <c r="L14" s="62"/>
      <c r="M14" s="206" t="str">
        <f t="shared" si="2"/>
        <v>Nil</v>
      </c>
      <c r="N14" s="210"/>
      <c r="O14" s="62"/>
      <c r="P14" s="206" t="str">
        <f t="shared" si="3"/>
        <v>Nil</v>
      </c>
      <c r="Q14" s="206" t="s">
        <v>324</v>
      </c>
      <c r="R14" s="211"/>
    </row>
    <row r="15" spans="1:18" ht="15.95" customHeight="1" x14ac:dyDescent="0.2">
      <c r="A15" s="205">
        <f t="shared" si="4"/>
        <v>11</v>
      </c>
      <c r="B15" s="524" t="s">
        <v>356</v>
      </c>
      <c r="C15" s="525">
        <v>70071</v>
      </c>
      <c r="D15" s="526" t="s">
        <v>357</v>
      </c>
      <c r="E15" s="57" t="s">
        <v>358</v>
      </c>
      <c r="F15" s="57" t="s">
        <v>106</v>
      </c>
      <c r="G15" s="206">
        <f t="shared" si="0"/>
        <v>1</v>
      </c>
      <c r="H15" s="207" t="s">
        <v>108</v>
      </c>
      <c r="I15" s="206">
        <f t="shared" si="1"/>
        <v>1</v>
      </c>
      <c r="J15" s="208"/>
      <c r="K15" s="209"/>
      <c r="L15" s="62"/>
      <c r="M15" s="206" t="str">
        <f t="shared" si="2"/>
        <v>Nil</v>
      </c>
      <c r="N15" s="210"/>
      <c r="O15" s="62"/>
      <c r="P15" s="206" t="str">
        <f t="shared" si="3"/>
        <v>Nil</v>
      </c>
      <c r="Q15" s="206" t="s">
        <v>328</v>
      </c>
      <c r="R15" s="211"/>
    </row>
    <row r="16" spans="1:18" ht="15.95" customHeight="1" x14ac:dyDescent="0.2">
      <c r="A16" s="205">
        <f t="shared" si="4"/>
        <v>12</v>
      </c>
      <c r="B16" s="524" t="s">
        <v>365</v>
      </c>
      <c r="C16" s="525">
        <v>70073</v>
      </c>
      <c r="D16" s="526" t="s">
        <v>366</v>
      </c>
      <c r="E16" s="57" t="s">
        <v>367</v>
      </c>
      <c r="F16" s="57" t="s">
        <v>106</v>
      </c>
      <c r="G16" s="206">
        <f t="shared" si="0"/>
        <v>1</v>
      </c>
      <c r="H16" s="207" t="s">
        <v>108</v>
      </c>
      <c r="I16" s="206">
        <f t="shared" si="1"/>
        <v>1</v>
      </c>
      <c r="J16" s="208"/>
      <c r="K16" s="209"/>
      <c r="L16" s="62"/>
      <c r="M16" s="206" t="str">
        <f t="shared" si="2"/>
        <v>Nil</v>
      </c>
      <c r="N16" s="210"/>
      <c r="O16" s="62"/>
      <c r="P16" s="206" t="str">
        <f t="shared" si="3"/>
        <v>Nil</v>
      </c>
      <c r="Q16" s="206" t="s">
        <v>332</v>
      </c>
      <c r="R16" s="211"/>
    </row>
    <row r="17" spans="1:18" ht="15.95" customHeight="1" x14ac:dyDescent="0.2">
      <c r="A17" s="205">
        <f t="shared" si="4"/>
        <v>13</v>
      </c>
      <c r="B17" s="524" t="s">
        <v>370</v>
      </c>
      <c r="C17" s="525">
        <v>70074</v>
      </c>
      <c r="D17" s="526" t="s">
        <v>371</v>
      </c>
      <c r="E17" s="57" t="s">
        <v>372</v>
      </c>
      <c r="F17" s="57" t="s">
        <v>106</v>
      </c>
      <c r="G17" s="206">
        <f t="shared" si="0"/>
        <v>1</v>
      </c>
      <c r="H17" s="207" t="s">
        <v>108</v>
      </c>
      <c r="I17" s="206">
        <f t="shared" si="1"/>
        <v>1</v>
      </c>
      <c r="J17" s="208" t="s">
        <v>336</v>
      </c>
      <c r="K17" s="209">
        <v>2.77</v>
      </c>
      <c r="L17" s="62" t="s">
        <v>294</v>
      </c>
      <c r="M17" s="206">
        <f t="shared" si="2"/>
        <v>2</v>
      </c>
      <c r="N17" s="210">
        <v>33326</v>
      </c>
      <c r="O17" s="62" t="s">
        <v>294</v>
      </c>
      <c r="P17" s="206">
        <f t="shared" si="3"/>
        <v>2</v>
      </c>
      <c r="Q17" s="206" t="s">
        <v>337</v>
      </c>
      <c r="R17" s="211"/>
    </row>
    <row r="18" spans="1:18" ht="15.95" customHeight="1" x14ac:dyDescent="0.2">
      <c r="A18" s="205">
        <f t="shared" si="4"/>
        <v>14</v>
      </c>
      <c r="B18" s="524" t="s">
        <v>376</v>
      </c>
      <c r="C18" s="525">
        <v>71266</v>
      </c>
      <c r="D18" s="526" t="s">
        <v>377</v>
      </c>
      <c r="E18" s="57" t="s">
        <v>378</v>
      </c>
      <c r="F18" s="57" t="s">
        <v>102</v>
      </c>
      <c r="G18" s="206">
        <f t="shared" si="0"/>
        <v>2</v>
      </c>
      <c r="H18" s="207" t="s">
        <v>108</v>
      </c>
      <c r="I18" s="206">
        <f t="shared" si="1"/>
        <v>1</v>
      </c>
      <c r="J18" s="208" t="s">
        <v>340</v>
      </c>
      <c r="K18" s="209">
        <v>2.65</v>
      </c>
      <c r="L18" s="62" t="s">
        <v>294</v>
      </c>
      <c r="M18" s="206">
        <f t="shared" si="2"/>
        <v>2</v>
      </c>
      <c r="N18" s="210">
        <v>33327</v>
      </c>
      <c r="O18" s="62" t="s">
        <v>294</v>
      </c>
      <c r="P18" s="206">
        <f t="shared" si="3"/>
        <v>2</v>
      </c>
      <c r="Q18" s="206" t="s">
        <v>341</v>
      </c>
      <c r="R18" s="211"/>
    </row>
    <row r="19" spans="1:18" ht="15.95" customHeight="1" x14ac:dyDescent="0.2">
      <c r="A19" s="205">
        <f t="shared" si="4"/>
        <v>15</v>
      </c>
      <c r="B19" s="524" t="s">
        <v>389</v>
      </c>
      <c r="C19" s="525">
        <v>70077</v>
      </c>
      <c r="D19" s="526" t="s">
        <v>390</v>
      </c>
      <c r="E19" s="57" t="s">
        <v>391</v>
      </c>
      <c r="F19" s="57" t="s">
        <v>106</v>
      </c>
      <c r="G19" s="206">
        <f t="shared" si="0"/>
        <v>1</v>
      </c>
      <c r="H19" s="207" t="s">
        <v>108</v>
      </c>
      <c r="I19" s="206">
        <f t="shared" si="1"/>
        <v>1</v>
      </c>
      <c r="J19" s="208" t="s">
        <v>345</v>
      </c>
      <c r="K19" s="209">
        <v>2.4900000000000002</v>
      </c>
      <c r="L19" s="62" t="s">
        <v>294</v>
      </c>
      <c r="M19" s="206">
        <f t="shared" si="2"/>
        <v>2</v>
      </c>
      <c r="N19" s="210">
        <v>33338</v>
      </c>
      <c r="O19" s="62" t="s">
        <v>294</v>
      </c>
      <c r="P19" s="206">
        <f t="shared" si="3"/>
        <v>2</v>
      </c>
      <c r="Q19" s="206" t="s">
        <v>346</v>
      </c>
      <c r="R19" s="211"/>
    </row>
    <row r="20" spans="1:18" ht="15.95" customHeight="1" x14ac:dyDescent="0.2">
      <c r="A20" s="205">
        <f t="shared" si="4"/>
        <v>16</v>
      </c>
      <c r="B20" s="524" t="s">
        <v>395</v>
      </c>
      <c r="C20" s="525">
        <v>70078</v>
      </c>
      <c r="D20" s="526" t="s">
        <v>396</v>
      </c>
      <c r="E20" s="57" t="s">
        <v>397</v>
      </c>
      <c r="F20" s="57" t="s">
        <v>106</v>
      </c>
      <c r="G20" s="206">
        <f t="shared" si="0"/>
        <v>1</v>
      </c>
      <c r="H20" s="207" t="s">
        <v>108</v>
      </c>
      <c r="I20" s="206">
        <f t="shared" si="1"/>
        <v>1</v>
      </c>
      <c r="J20" s="208" t="s">
        <v>350</v>
      </c>
      <c r="K20" s="209">
        <v>2.77</v>
      </c>
      <c r="L20" s="62" t="s">
        <v>96</v>
      </c>
      <c r="M20" s="206">
        <f t="shared" si="2"/>
        <v>1</v>
      </c>
      <c r="N20" s="210">
        <v>30707</v>
      </c>
      <c r="O20" s="62" t="s">
        <v>96</v>
      </c>
      <c r="P20" s="206">
        <f t="shared" si="3"/>
        <v>1</v>
      </c>
      <c r="Q20" s="206" t="s">
        <v>351</v>
      </c>
      <c r="R20" s="211"/>
    </row>
    <row r="21" spans="1:18" ht="15.95" customHeight="1" x14ac:dyDescent="0.2">
      <c r="A21" s="205">
        <f t="shared" si="4"/>
        <v>17</v>
      </c>
      <c r="B21" s="524" t="s">
        <v>400</v>
      </c>
      <c r="C21" s="525">
        <v>70079</v>
      </c>
      <c r="D21" s="526" t="s">
        <v>401</v>
      </c>
      <c r="E21" s="57" t="s">
        <v>402</v>
      </c>
      <c r="F21" s="57" t="s">
        <v>106</v>
      </c>
      <c r="G21" s="206">
        <f t="shared" si="0"/>
        <v>1</v>
      </c>
      <c r="H21" s="207" t="s">
        <v>108</v>
      </c>
      <c r="I21" s="206">
        <f t="shared" si="1"/>
        <v>1</v>
      </c>
      <c r="J21" s="208"/>
      <c r="K21" s="209"/>
      <c r="L21" s="62"/>
      <c r="M21" s="206" t="str">
        <f t="shared" si="2"/>
        <v>Nil</v>
      </c>
      <c r="N21" s="210"/>
      <c r="O21" s="62"/>
      <c r="P21" s="206" t="str">
        <f t="shared" si="3"/>
        <v>Nil</v>
      </c>
      <c r="Q21" s="206" t="s">
        <v>355</v>
      </c>
      <c r="R21" s="211"/>
    </row>
    <row r="22" spans="1:18" ht="15.95" customHeight="1" x14ac:dyDescent="0.2">
      <c r="A22" s="205">
        <f t="shared" si="4"/>
        <v>18</v>
      </c>
      <c r="B22" s="524" t="s">
        <v>405</v>
      </c>
      <c r="C22" s="525">
        <v>70429</v>
      </c>
      <c r="D22" s="526" t="s">
        <v>406</v>
      </c>
      <c r="E22" s="57" t="s">
        <v>407</v>
      </c>
      <c r="F22" s="57" t="s">
        <v>102</v>
      </c>
      <c r="G22" s="206">
        <f t="shared" si="0"/>
        <v>2</v>
      </c>
      <c r="H22" s="207" t="s">
        <v>108</v>
      </c>
      <c r="I22" s="206">
        <f t="shared" si="1"/>
        <v>1</v>
      </c>
      <c r="J22" s="208" t="s">
        <v>359</v>
      </c>
      <c r="K22" s="209">
        <v>3.04</v>
      </c>
      <c r="L22" s="62" t="s">
        <v>96</v>
      </c>
      <c r="M22" s="206">
        <f t="shared" si="2"/>
        <v>1</v>
      </c>
      <c r="N22" s="210">
        <v>30708</v>
      </c>
      <c r="O22" s="62" t="s">
        <v>96</v>
      </c>
      <c r="P22" s="206">
        <f t="shared" si="3"/>
        <v>1</v>
      </c>
      <c r="Q22" s="206" t="s">
        <v>360</v>
      </c>
      <c r="R22" s="211"/>
    </row>
    <row r="23" spans="1:18" ht="15.95" customHeight="1" x14ac:dyDescent="0.2">
      <c r="A23" s="205">
        <f t="shared" si="4"/>
        <v>19</v>
      </c>
      <c r="B23" s="524" t="s">
        <v>410</v>
      </c>
      <c r="C23" s="525">
        <v>70432</v>
      </c>
      <c r="D23" s="526" t="s">
        <v>411</v>
      </c>
      <c r="E23" s="57" t="s">
        <v>412</v>
      </c>
      <c r="F23" s="57" t="s">
        <v>102</v>
      </c>
      <c r="G23" s="206">
        <f t="shared" si="0"/>
        <v>2</v>
      </c>
      <c r="H23" s="207" t="s">
        <v>108</v>
      </c>
      <c r="I23" s="206">
        <f t="shared" si="1"/>
        <v>1</v>
      </c>
      <c r="J23" s="208"/>
      <c r="K23" s="209"/>
      <c r="L23" s="62"/>
      <c r="M23" s="206" t="str">
        <f t="shared" si="2"/>
        <v>Nil</v>
      </c>
      <c r="N23" s="210"/>
      <c r="O23" s="62"/>
      <c r="P23" s="206" t="str">
        <f t="shared" si="3"/>
        <v>Nil</v>
      </c>
      <c r="Q23" s="206" t="s">
        <v>364</v>
      </c>
      <c r="R23" s="211"/>
    </row>
    <row r="24" spans="1:18" ht="15.95" customHeight="1" x14ac:dyDescent="0.2">
      <c r="A24" s="205">
        <f t="shared" si="4"/>
        <v>20</v>
      </c>
      <c r="B24" s="524" t="s">
        <v>423</v>
      </c>
      <c r="C24" s="525">
        <v>70082</v>
      </c>
      <c r="D24" s="526" t="s">
        <v>424</v>
      </c>
      <c r="E24" s="57" t="s">
        <v>425</v>
      </c>
      <c r="F24" s="57" t="s">
        <v>106</v>
      </c>
      <c r="G24" s="206">
        <f t="shared" si="0"/>
        <v>1</v>
      </c>
      <c r="H24" s="207" t="s">
        <v>108</v>
      </c>
      <c r="I24" s="206">
        <f t="shared" si="1"/>
        <v>1</v>
      </c>
      <c r="J24" s="208" t="s">
        <v>368</v>
      </c>
      <c r="K24" s="209">
        <v>3.27</v>
      </c>
      <c r="L24" s="62" t="s">
        <v>294</v>
      </c>
      <c r="M24" s="206">
        <f t="shared" si="2"/>
        <v>2</v>
      </c>
      <c r="N24" s="210">
        <v>30709</v>
      </c>
      <c r="O24" s="62" t="s">
        <v>294</v>
      </c>
      <c r="P24" s="206">
        <f t="shared" si="3"/>
        <v>2</v>
      </c>
      <c r="Q24" s="206" t="s">
        <v>369</v>
      </c>
      <c r="R24" s="211"/>
    </row>
    <row r="25" spans="1:18" ht="15.95" customHeight="1" x14ac:dyDescent="0.2">
      <c r="A25" s="205">
        <f t="shared" si="4"/>
        <v>21</v>
      </c>
      <c r="B25" s="524" t="s">
        <v>428</v>
      </c>
      <c r="C25" s="525">
        <v>70424</v>
      </c>
      <c r="D25" s="526" t="s">
        <v>429</v>
      </c>
      <c r="E25" s="57" t="s">
        <v>430</v>
      </c>
      <c r="F25" s="57" t="s">
        <v>102</v>
      </c>
      <c r="G25" s="206">
        <f t="shared" si="0"/>
        <v>2</v>
      </c>
      <c r="H25" s="207" t="s">
        <v>108</v>
      </c>
      <c r="I25" s="206">
        <f t="shared" si="1"/>
        <v>1</v>
      </c>
      <c r="J25" s="208" t="s">
        <v>373</v>
      </c>
      <c r="K25" s="209">
        <v>3.2</v>
      </c>
      <c r="L25" s="62" t="s">
        <v>294</v>
      </c>
      <c r="M25" s="206">
        <f t="shared" si="2"/>
        <v>2</v>
      </c>
      <c r="N25" s="210" t="s">
        <v>374</v>
      </c>
      <c r="O25" s="62" t="s">
        <v>294</v>
      </c>
      <c r="P25" s="206">
        <f t="shared" si="3"/>
        <v>2</v>
      </c>
      <c r="Q25" s="206" t="s">
        <v>375</v>
      </c>
      <c r="R25" s="211"/>
    </row>
    <row r="26" spans="1:18" ht="15.95" customHeight="1" x14ac:dyDescent="0.2">
      <c r="A26" s="205">
        <f t="shared" si="4"/>
        <v>22</v>
      </c>
      <c r="B26" s="524" t="s">
        <v>448</v>
      </c>
      <c r="C26" s="525">
        <v>70086</v>
      </c>
      <c r="D26" s="526" t="s">
        <v>449</v>
      </c>
      <c r="E26" s="57" t="s">
        <v>450</v>
      </c>
      <c r="F26" s="57" t="s">
        <v>106</v>
      </c>
      <c r="G26" s="206">
        <f t="shared" si="0"/>
        <v>1</v>
      </c>
      <c r="H26" s="207" t="s">
        <v>108</v>
      </c>
      <c r="I26" s="206">
        <f t="shared" si="1"/>
        <v>1</v>
      </c>
      <c r="J26" s="208" t="s">
        <v>379</v>
      </c>
      <c r="K26" s="209">
        <v>3.37</v>
      </c>
      <c r="L26" s="62" t="s">
        <v>96</v>
      </c>
      <c r="M26" s="206">
        <f t="shared" si="2"/>
        <v>1</v>
      </c>
      <c r="N26" s="210">
        <v>30706</v>
      </c>
      <c r="O26" s="62" t="s">
        <v>96</v>
      </c>
      <c r="P26" s="206">
        <f t="shared" si="3"/>
        <v>1</v>
      </c>
      <c r="Q26" s="206" t="s">
        <v>380</v>
      </c>
      <c r="R26" s="211"/>
    </row>
    <row r="27" spans="1:18" ht="15.95" customHeight="1" x14ac:dyDescent="0.2">
      <c r="A27" s="205">
        <f t="shared" si="4"/>
        <v>23</v>
      </c>
      <c r="B27" s="524" t="s">
        <v>465</v>
      </c>
      <c r="C27" s="525">
        <v>70089</v>
      </c>
      <c r="D27" s="526" t="s">
        <v>466</v>
      </c>
      <c r="E27" s="57" t="s">
        <v>125</v>
      </c>
      <c r="F27" s="57" t="s">
        <v>106</v>
      </c>
      <c r="G27" s="206">
        <f t="shared" si="0"/>
        <v>1</v>
      </c>
      <c r="H27" s="207" t="s">
        <v>108</v>
      </c>
      <c r="I27" s="206">
        <f t="shared" si="1"/>
        <v>1</v>
      </c>
      <c r="J27" s="208"/>
      <c r="K27" s="209"/>
      <c r="L27" s="62"/>
      <c r="M27" s="206" t="str">
        <f t="shared" si="2"/>
        <v>Nil</v>
      </c>
      <c r="N27" s="210"/>
      <c r="O27" s="62"/>
      <c r="P27" s="206" t="str">
        <f t="shared" si="3"/>
        <v>Nil</v>
      </c>
      <c r="Q27" s="206" t="s">
        <v>384</v>
      </c>
      <c r="R27" s="211"/>
    </row>
    <row r="28" spans="1:18" ht="15.95" customHeight="1" x14ac:dyDescent="0.2">
      <c r="A28" s="205">
        <f t="shared" si="4"/>
        <v>24</v>
      </c>
      <c r="B28" s="524" t="s">
        <v>469</v>
      </c>
      <c r="C28" s="525">
        <v>70090</v>
      </c>
      <c r="D28" s="526" t="s">
        <v>470</v>
      </c>
      <c r="E28" s="57" t="s">
        <v>471</v>
      </c>
      <c r="F28" s="57" t="s">
        <v>106</v>
      </c>
      <c r="G28" s="206">
        <f t="shared" si="0"/>
        <v>1</v>
      </c>
      <c r="H28" s="207" t="s">
        <v>108</v>
      </c>
      <c r="I28" s="206">
        <f t="shared" si="1"/>
        <v>1</v>
      </c>
      <c r="J28" s="208"/>
      <c r="K28" s="209"/>
      <c r="L28" s="62"/>
      <c r="M28" s="206" t="str">
        <f t="shared" si="2"/>
        <v>Nil</v>
      </c>
      <c r="N28" s="210"/>
      <c r="O28" s="62"/>
      <c r="P28" s="206" t="str">
        <f t="shared" si="3"/>
        <v>Nil</v>
      </c>
      <c r="Q28" s="206" t="s">
        <v>388</v>
      </c>
      <c r="R28" s="211"/>
    </row>
    <row r="29" spans="1:18" ht="15.95" customHeight="1" x14ac:dyDescent="0.2">
      <c r="A29" s="205">
        <f t="shared" si="4"/>
        <v>25</v>
      </c>
      <c r="B29" s="524" t="s">
        <v>474</v>
      </c>
      <c r="C29" s="525">
        <v>70431</v>
      </c>
      <c r="D29" s="526" t="s">
        <v>475</v>
      </c>
      <c r="E29" s="57" t="s">
        <v>476</v>
      </c>
      <c r="F29" s="57" t="s">
        <v>106</v>
      </c>
      <c r="G29" s="206">
        <f t="shared" si="0"/>
        <v>1</v>
      </c>
      <c r="H29" s="207" t="s">
        <v>108</v>
      </c>
      <c r="I29" s="206">
        <f t="shared" si="1"/>
        <v>1</v>
      </c>
      <c r="J29" s="208" t="s">
        <v>392</v>
      </c>
      <c r="K29" s="209">
        <v>2.93</v>
      </c>
      <c r="L29" s="62" t="s">
        <v>96</v>
      </c>
      <c r="M29" s="206">
        <f t="shared" si="2"/>
        <v>1</v>
      </c>
      <c r="N29" s="210" t="s">
        <v>393</v>
      </c>
      <c r="O29" s="62" t="s">
        <v>294</v>
      </c>
      <c r="P29" s="206">
        <f t="shared" si="3"/>
        <v>2</v>
      </c>
      <c r="Q29" s="206" t="s">
        <v>394</v>
      </c>
      <c r="R29" s="211"/>
    </row>
    <row r="30" spans="1:18" ht="15.95" customHeight="1" x14ac:dyDescent="0.2">
      <c r="A30" s="205">
        <f t="shared" si="4"/>
        <v>26</v>
      </c>
      <c r="B30" s="524" t="s">
        <v>483</v>
      </c>
      <c r="C30" s="525">
        <v>70092</v>
      </c>
      <c r="D30" s="526" t="s">
        <v>484</v>
      </c>
      <c r="E30" s="57" t="s">
        <v>485</v>
      </c>
      <c r="F30" s="57" t="s">
        <v>106</v>
      </c>
      <c r="G30" s="206">
        <f t="shared" si="0"/>
        <v>1</v>
      </c>
      <c r="H30" s="207" t="s">
        <v>108</v>
      </c>
      <c r="I30" s="206">
        <f t="shared" si="1"/>
        <v>1</v>
      </c>
      <c r="J30" s="208" t="s">
        <v>398</v>
      </c>
      <c r="K30" s="209">
        <v>3.41</v>
      </c>
      <c r="L30" s="62" t="s">
        <v>294</v>
      </c>
      <c r="M30" s="206">
        <f t="shared" si="2"/>
        <v>2</v>
      </c>
      <c r="N30" s="210">
        <v>34742</v>
      </c>
      <c r="O30" s="62" t="s">
        <v>294</v>
      </c>
      <c r="P30" s="206">
        <f t="shared" si="3"/>
        <v>2</v>
      </c>
      <c r="Q30" s="206" t="s">
        <v>399</v>
      </c>
      <c r="R30" s="211"/>
    </row>
    <row r="31" spans="1:18" ht="15.95" customHeight="1" x14ac:dyDescent="0.2">
      <c r="A31" s="205">
        <f t="shared" si="4"/>
        <v>27</v>
      </c>
      <c r="B31" s="524" t="s">
        <v>492</v>
      </c>
      <c r="C31" s="525">
        <v>70094</v>
      </c>
      <c r="D31" s="526" t="s">
        <v>493</v>
      </c>
      <c r="E31" s="57" t="s">
        <v>494</v>
      </c>
      <c r="F31" s="57" t="s">
        <v>102</v>
      </c>
      <c r="G31" s="206">
        <f t="shared" si="0"/>
        <v>2</v>
      </c>
      <c r="H31" s="207" t="s">
        <v>108</v>
      </c>
      <c r="I31" s="206">
        <f t="shared" si="1"/>
        <v>1</v>
      </c>
      <c r="J31" s="208" t="s">
        <v>403</v>
      </c>
      <c r="K31" s="209">
        <v>2.42</v>
      </c>
      <c r="L31" s="62" t="s">
        <v>294</v>
      </c>
      <c r="M31" s="206">
        <f t="shared" si="2"/>
        <v>2</v>
      </c>
      <c r="N31" s="210">
        <v>33339</v>
      </c>
      <c r="O31" s="62" t="s">
        <v>294</v>
      </c>
      <c r="P31" s="206">
        <f t="shared" si="3"/>
        <v>2</v>
      </c>
      <c r="Q31" s="206" t="s">
        <v>404</v>
      </c>
      <c r="R31" s="211"/>
    </row>
    <row r="32" spans="1:18" ht="15.95" customHeight="1" x14ac:dyDescent="0.2">
      <c r="A32" s="205">
        <f t="shared" si="4"/>
        <v>28</v>
      </c>
      <c r="B32" s="524" t="s">
        <v>497</v>
      </c>
      <c r="C32" s="525">
        <v>70095</v>
      </c>
      <c r="D32" s="526" t="s">
        <v>498</v>
      </c>
      <c r="E32" s="57" t="s">
        <v>494</v>
      </c>
      <c r="F32" s="57" t="s">
        <v>106</v>
      </c>
      <c r="G32" s="206">
        <f t="shared" si="0"/>
        <v>1</v>
      </c>
      <c r="H32" s="207" t="s">
        <v>108</v>
      </c>
      <c r="I32" s="206">
        <f t="shared" si="1"/>
        <v>1</v>
      </c>
      <c r="J32" s="208" t="s">
        <v>408</v>
      </c>
      <c r="K32" s="209">
        <v>3.75</v>
      </c>
      <c r="L32" s="62" t="s">
        <v>294</v>
      </c>
      <c r="M32" s="206">
        <f t="shared" si="2"/>
        <v>2</v>
      </c>
      <c r="N32" s="210">
        <v>30866</v>
      </c>
      <c r="O32" s="62" t="s">
        <v>294</v>
      </c>
      <c r="P32" s="206">
        <f t="shared" si="3"/>
        <v>2</v>
      </c>
      <c r="Q32" s="206" t="s">
        <v>409</v>
      </c>
      <c r="R32" s="211"/>
    </row>
    <row r="33" spans="1:18" ht="15.95" customHeight="1" x14ac:dyDescent="0.2">
      <c r="A33" s="205">
        <f t="shared" si="4"/>
        <v>29</v>
      </c>
      <c r="B33" s="524" t="s">
        <v>505</v>
      </c>
      <c r="C33" s="525">
        <v>70097</v>
      </c>
      <c r="D33" s="526" t="s">
        <v>506</v>
      </c>
      <c r="E33" s="57" t="s">
        <v>507</v>
      </c>
      <c r="F33" s="57" t="s">
        <v>106</v>
      </c>
      <c r="G33" s="206">
        <f t="shared" si="0"/>
        <v>1</v>
      </c>
      <c r="H33" s="207" t="s">
        <v>108</v>
      </c>
      <c r="I33" s="206">
        <f t="shared" si="1"/>
        <v>1</v>
      </c>
      <c r="J33" s="208" t="s">
        <v>413</v>
      </c>
      <c r="K33" s="209">
        <v>3.33</v>
      </c>
      <c r="L33" s="62" t="s">
        <v>294</v>
      </c>
      <c r="M33" s="206">
        <f t="shared" si="2"/>
        <v>2</v>
      </c>
      <c r="N33" s="210">
        <v>30713</v>
      </c>
      <c r="O33" s="62" t="s">
        <v>294</v>
      </c>
      <c r="P33" s="206">
        <f t="shared" si="3"/>
        <v>2</v>
      </c>
      <c r="Q33" s="206" t="s">
        <v>414</v>
      </c>
      <c r="R33" s="211"/>
    </row>
    <row r="34" spans="1:18" ht="15.95" customHeight="1" x14ac:dyDescent="0.2">
      <c r="A34" s="205">
        <f t="shared" si="4"/>
        <v>30</v>
      </c>
      <c r="B34" s="524" t="s">
        <v>513</v>
      </c>
      <c r="C34" s="525">
        <v>70430</v>
      </c>
      <c r="D34" s="526" t="s">
        <v>514</v>
      </c>
      <c r="E34" s="57" t="s">
        <v>515</v>
      </c>
      <c r="F34" s="57" t="s">
        <v>102</v>
      </c>
      <c r="G34" s="206">
        <f t="shared" si="0"/>
        <v>2</v>
      </c>
      <c r="H34" s="207" t="s">
        <v>108</v>
      </c>
      <c r="I34" s="206">
        <f t="shared" si="1"/>
        <v>1</v>
      </c>
      <c r="J34" s="208"/>
      <c r="K34" s="209"/>
      <c r="L34" s="62"/>
      <c r="M34" s="206" t="str">
        <f t="shared" si="2"/>
        <v>Nil</v>
      </c>
      <c r="N34" s="210"/>
      <c r="O34" s="62"/>
      <c r="P34" s="206" t="str">
        <f t="shared" si="3"/>
        <v>Nil</v>
      </c>
      <c r="Q34" s="206" t="s">
        <v>418</v>
      </c>
      <c r="R34" s="211"/>
    </row>
    <row r="35" spans="1:18" ht="15.95" customHeight="1" x14ac:dyDescent="0.2">
      <c r="A35" s="205">
        <f t="shared" si="4"/>
        <v>31</v>
      </c>
      <c r="B35" s="524" t="s">
        <v>518</v>
      </c>
      <c r="C35" s="525">
        <v>70098</v>
      </c>
      <c r="D35" s="526" t="s">
        <v>519</v>
      </c>
      <c r="E35" s="57" t="s">
        <v>520</v>
      </c>
      <c r="F35" s="57" t="s">
        <v>106</v>
      </c>
      <c r="G35" s="206">
        <f t="shared" si="0"/>
        <v>1</v>
      </c>
      <c r="H35" s="207" t="s">
        <v>108</v>
      </c>
      <c r="I35" s="206">
        <f t="shared" si="1"/>
        <v>1</v>
      </c>
      <c r="J35" s="208"/>
      <c r="K35" s="209"/>
      <c r="L35" s="62"/>
      <c r="M35" s="206" t="str">
        <f t="shared" si="2"/>
        <v>Nil</v>
      </c>
      <c r="N35" s="210"/>
      <c r="O35" s="62"/>
      <c r="P35" s="206" t="str">
        <f t="shared" si="3"/>
        <v>Nil</v>
      </c>
      <c r="Q35" s="206" t="s">
        <v>422</v>
      </c>
      <c r="R35" s="211"/>
    </row>
    <row r="36" spans="1:18" ht="15.95" customHeight="1" x14ac:dyDescent="0.2">
      <c r="A36" s="205">
        <f t="shared" si="4"/>
        <v>32</v>
      </c>
      <c r="B36" s="524" t="s">
        <v>523</v>
      </c>
      <c r="C36" s="525">
        <v>70099</v>
      </c>
      <c r="D36" s="526" t="s">
        <v>524</v>
      </c>
      <c r="E36" s="57" t="s">
        <v>525</v>
      </c>
      <c r="F36" s="57" t="s">
        <v>102</v>
      </c>
      <c r="G36" s="206">
        <f t="shared" si="0"/>
        <v>2</v>
      </c>
      <c r="H36" s="207" t="s">
        <v>108</v>
      </c>
      <c r="I36" s="206">
        <f t="shared" si="1"/>
        <v>1</v>
      </c>
      <c r="J36" s="208" t="s">
        <v>426</v>
      </c>
      <c r="K36" s="209">
        <v>2.62</v>
      </c>
      <c r="L36" s="62" t="s">
        <v>294</v>
      </c>
      <c r="M36" s="206">
        <f t="shared" si="2"/>
        <v>2</v>
      </c>
      <c r="N36" s="210">
        <v>33332</v>
      </c>
      <c r="O36" s="62" t="s">
        <v>294</v>
      </c>
      <c r="P36" s="206">
        <f t="shared" si="3"/>
        <v>2</v>
      </c>
      <c r="Q36" s="206" t="s">
        <v>427</v>
      </c>
      <c r="R36" s="211"/>
    </row>
    <row r="37" spans="1:18" ht="15.95" customHeight="1" x14ac:dyDescent="0.2">
      <c r="A37" s="205">
        <f t="shared" si="4"/>
        <v>33</v>
      </c>
      <c r="B37" s="524" t="s">
        <v>528</v>
      </c>
      <c r="C37" s="525">
        <v>70100</v>
      </c>
      <c r="D37" s="526" t="s">
        <v>529</v>
      </c>
      <c r="E37" s="57" t="s">
        <v>530</v>
      </c>
      <c r="F37" s="57" t="s">
        <v>106</v>
      </c>
      <c r="G37" s="206">
        <f t="shared" ref="G37:G63" si="5">+IF(F37="M",1,IF(F37="f",2,IF(F37="Civ",3,"Error")))</f>
        <v>1</v>
      </c>
      <c r="H37" s="207" t="s">
        <v>108</v>
      </c>
      <c r="I37" s="206">
        <f t="shared" si="1"/>
        <v>1</v>
      </c>
      <c r="J37" s="208" t="s">
        <v>431</v>
      </c>
      <c r="K37" s="209">
        <v>3.34</v>
      </c>
      <c r="L37" s="62" t="s">
        <v>294</v>
      </c>
      <c r="M37" s="206">
        <f t="shared" si="2"/>
        <v>2</v>
      </c>
      <c r="N37" s="210">
        <v>33342</v>
      </c>
      <c r="O37" s="62" t="s">
        <v>294</v>
      </c>
      <c r="P37" s="206">
        <f t="shared" si="3"/>
        <v>2</v>
      </c>
      <c r="Q37" s="206" t="s">
        <v>432</v>
      </c>
      <c r="R37" s="211"/>
    </row>
    <row r="38" spans="1:18" ht="15.95" customHeight="1" x14ac:dyDescent="0.2">
      <c r="A38" s="205">
        <f t="shared" si="4"/>
        <v>34</v>
      </c>
      <c r="B38" s="524" t="s">
        <v>537</v>
      </c>
      <c r="C38" s="525">
        <v>70101</v>
      </c>
      <c r="D38" s="526" t="s">
        <v>538</v>
      </c>
      <c r="E38" s="57" t="s">
        <v>539</v>
      </c>
      <c r="F38" s="57" t="s">
        <v>106</v>
      </c>
      <c r="G38" s="206">
        <f t="shared" si="5"/>
        <v>1</v>
      </c>
      <c r="H38" s="207" t="s">
        <v>108</v>
      </c>
      <c r="I38" s="206">
        <f t="shared" si="1"/>
        <v>1</v>
      </c>
      <c r="J38" s="208"/>
      <c r="K38" s="209"/>
      <c r="L38" s="62"/>
      <c r="M38" s="206" t="str">
        <f t="shared" si="2"/>
        <v>Nil</v>
      </c>
      <c r="N38" s="210"/>
      <c r="O38" s="62"/>
      <c r="P38" s="206" t="str">
        <f t="shared" si="3"/>
        <v>Nil</v>
      </c>
      <c r="Q38" s="206" t="s">
        <v>436</v>
      </c>
      <c r="R38" s="211"/>
    </row>
    <row r="39" spans="1:18" ht="15.95" customHeight="1" x14ac:dyDescent="0.2">
      <c r="A39" s="205">
        <f t="shared" si="4"/>
        <v>35</v>
      </c>
      <c r="B39" s="524" t="s">
        <v>542</v>
      </c>
      <c r="C39" s="525">
        <v>70102</v>
      </c>
      <c r="D39" s="526" t="s">
        <v>543</v>
      </c>
      <c r="E39" s="57" t="s">
        <v>544</v>
      </c>
      <c r="F39" s="57" t="s">
        <v>106</v>
      </c>
      <c r="G39" s="206">
        <f t="shared" si="5"/>
        <v>1</v>
      </c>
      <c r="H39" s="207" t="s">
        <v>108</v>
      </c>
      <c r="I39" s="206">
        <f t="shared" si="1"/>
        <v>1</v>
      </c>
      <c r="J39" s="208"/>
      <c r="K39" s="209"/>
      <c r="L39" s="62"/>
      <c r="M39" s="206" t="str">
        <f t="shared" si="2"/>
        <v>Nil</v>
      </c>
      <c r="N39" s="210"/>
      <c r="O39" s="62"/>
      <c r="P39" s="206" t="str">
        <f t="shared" si="3"/>
        <v>Nil</v>
      </c>
      <c r="Q39" s="206" t="s">
        <v>439</v>
      </c>
      <c r="R39" s="211"/>
    </row>
    <row r="40" spans="1:18" ht="15.95" customHeight="1" x14ac:dyDescent="0.2">
      <c r="A40" s="205">
        <f t="shared" si="4"/>
        <v>36</v>
      </c>
      <c r="B40" s="524" t="s">
        <v>279</v>
      </c>
      <c r="C40" s="525">
        <v>70056</v>
      </c>
      <c r="D40" s="526" t="s">
        <v>280</v>
      </c>
      <c r="E40" s="57" t="s">
        <v>281</v>
      </c>
      <c r="F40" s="57" t="s">
        <v>102</v>
      </c>
      <c r="G40" s="206">
        <f t="shared" si="5"/>
        <v>2</v>
      </c>
      <c r="H40" s="207" t="s">
        <v>17</v>
      </c>
      <c r="I40" s="206">
        <f t="shared" si="1"/>
        <v>2</v>
      </c>
      <c r="J40" s="208"/>
      <c r="K40" s="209"/>
      <c r="L40" s="62"/>
      <c r="M40" s="206" t="str">
        <f t="shared" si="2"/>
        <v>Nil</v>
      </c>
      <c r="N40" s="210"/>
      <c r="O40" s="62"/>
      <c r="P40" s="206" t="str">
        <f t="shared" si="3"/>
        <v>Nil</v>
      </c>
      <c r="Q40" s="206" t="s">
        <v>443</v>
      </c>
      <c r="R40" s="211"/>
    </row>
    <row r="41" spans="1:18" ht="15.95" customHeight="1" x14ac:dyDescent="0.2">
      <c r="A41" s="205">
        <f t="shared" si="4"/>
        <v>37</v>
      </c>
      <c r="B41" s="524" t="s">
        <v>283</v>
      </c>
      <c r="C41" s="525">
        <v>70744</v>
      </c>
      <c r="D41" s="526" t="s">
        <v>284</v>
      </c>
      <c r="E41" s="57" t="s">
        <v>285</v>
      </c>
      <c r="F41" s="57" t="s">
        <v>106</v>
      </c>
      <c r="G41" s="206">
        <f t="shared" si="5"/>
        <v>1</v>
      </c>
      <c r="H41" s="207" t="s">
        <v>17</v>
      </c>
      <c r="I41" s="206">
        <f t="shared" si="1"/>
        <v>2</v>
      </c>
      <c r="J41" s="208"/>
      <c r="K41" s="209"/>
      <c r="L41" s="62"/>
      <c r="M41" s="206" t="str">
        <f t="shared" si="2"/>
        <v>Nil</v>
      </c>
      <c r="N41" s="210"/>
      <c r="O41" s="62"/>
      <c r="P41" s="206" t="str">
        <f t="shared" si="3"/>
        <v>Nil</v>
      </c>
      <c r="Q41" s="206" t="s">
        <v>447</v>
      </c>
      <c r="R41" s="211"/>
    </row>
    <row r="42" spans="1:18" ht="15.95" customHeight="1" x14ac:dyDescent="0.2">
      <c r="A42" s="205">
        <f t="shared" si="4"/>
        <v>38</v>
      </c>
      <c r="B42" s="524" t="s">
        <v>287</v>
      </c>
      <c r="C42" s="525">
        <v>70057</v>
      </c>
      <c r="D42" s="526" t="s">
        <v>288</v>
      </c>
      <c r="E42" s="57" t="s">
        <v>289</v>
      </c>
      <c r="F42" s="57" t="s">
        <v>102</v>
      </c>
      <c r="G42" s="206">
        <f t="shared" si="5"/>
        <v>2</v>
      </c>
      <c r="H42" s="207" t="s">
        <v>17</v>
      </c>
      <c r="I42" s="206">
        <f t="shared" si="1"/>
        <v>2</v>
      </c>
      <c r="J42" s="208" t="s">
        <v>451</v>
      </c>
      <c r="K42" s="209">
        <v>2.7</v>
      </c>
      <c r="L42" s="62" t="s">
        <v>294</v>
      </c>
      <c r="M42" s="206">
        <f t="shared" si="2"/>
        <v>2</v>
      </c>
      <c r="N42" s="210"/>
      <c r="O42" s="62"/>
      <c r="P42" s="206" t="str">
        <f t="shared" si="3"/>
        <v>Nil</v>
      </c>
      <c r="Q42" s="206" t="s">
        <v>452</v>
      </c>
      <c r="R42" s="211"/>
    </row>
    <row r="43" spans="1:18" ht="15.95" customHeight="1" x14ac:dyDescent="0.2">
      <c r="A43" s="205">
        <f t="shared" si="4"/>
        <v>39</v>
      </c>
      <c r="B43" s="524" t="s">
        <v>321</v>
      </c>
      <c r="C43" s="525">
        <v>70064</v>
      </c>
      <c r="D43" s="526" t="s">
        <v>322</v>
      </c>
      <c r="E43" s="57" t="s">
        <v>323</v>
      </c>
      <c r="F43" s="57" t="s">
        <v>102</v>
      </c>
      <c r="G43" s="206">
        <f t="shared" si="5"/>
        <v>2</v>
      </c>
      <c r="H43" s="207" t="s">
        <v>17</v>
      </c>
      <c r="I43" s="206">
        <f t="shared" si="1"/>
        <v>2</v>
      </c>
      <c r="J43" s="208"/>
      <c r="K43" s="209"/>
      <c r="L43" s="62"/>
      <c r="M43" s="206" t="str">
        <f t="shared" si="2"/>
        <v>Nil</v>
      </c>
      <c r="N43" s="210"/>
      <c r="O43" s="62"/>
      <c r="P43" s="206" t="str">
        <f t="shared" si="3"/>
        <v>Nil</v>
      </c>
      <c r="Q43" s="206" t="s">
        <v>456</v>
      </c>
      <c r="R43" s="211"/>
    </row>
    <row r="44" spans="1:18" ht="15.95" customHeight="1" x14ac:dyDescent="0.2">
      <c r="A44" s="205">
        <f t="shared" si="4"/>
        <v>40</v>
      </c>
      <c r="B44" s="524" t="s">
        <v>325</v>
      </c>
      <c r="C44" s="525">
        <v>70433</v>
      </c>
      <c r="D44" s="526" t="s">
        <v>326</v>
      </c>
      <c r="E44" s="57" t="s">
        <v>327</v>
      </c>
      <c r="F44" s="57" t="s">
        <v>106</v>
      </c>
      <c r="G44" s="206">
        <f t="shared" si="5"/>
        <v>1</v>
      </c>
      <c r="H44" s="207" t="s">
        <v>17</v>
      </c>
      <c r="I44" s="206">
        <f t="shared" si="1"/>
        <v>2</v>
      </c>
      <c r="J44" s="208"/>
      <c r="K44" s="209"/>
      <c r="L44" s="62"/>
      <c r="M44" s="206" t="str">
        <f t="shared" si="2"/>
        <v>Nil</v>
      </c>
      <c r="N44" s="210"/>
      <c r="O44" s="62"/>
      <c r="P44" s="206" t="str">
        <f t="shared" si="3"/>
        <v>Nil</v>
      </c>
      <c r="Q44" s="206" t="s">
        <v>460</v>
      </c>
      <c r="R44" s="211"/>
    </row>
    <row r="45" spans="1:18" ht="15.95" customHeight="1" x14ac:dyDescent="0.2">
      <c r="A45" s="205">
        <f t="shared" si="4"/>
        <v>41</v>
      </c>
      <c r="B45" s="524" t="s">
        <v>329</v>
      </c>
      <c r="C45" s="525">
        <v>70065</v>
      </c>
      <c r="D45" s="526" t="s">
        <v>330</v>
      </c>
      <c r="E45" s="57" t="s">
        <v>331</v>
      </c>
      <c r="F45" s="57" t="s">
        <v>106</v>
      </c>
      <c r="G45" s="206">
        <f t="shared" si="5"/>
        <v>1</v>
      </c>
      <c r="H45" s="207" t="s">
        <v>17</v>
      </c>
      <c r="I45" s="206">
        <f t="shared" si="1"/>
        <v>2</v>
      </c>
      <c r="J45" s="208"/>
      <c r="K45" s="209"/>
      <c r="L45" s="62"/>
      <c r="M45" s="206" t="str">
        <f t="shared" si="2"/>
        <v>Nil</v>
      </c>
      <c r="N45" s="210"/>
      <c r="O45" s="62"/>
      <c r="P45" s="206" t="str">
        <f t="shared" si="3"/>
        <v>Nil</v>
      </c>
      <c r="Q45" s="206" t="s">
        <v>464</v>
      </c>
      <c r="R45" s="211"/>
    </row>
    <row r="46" spans="1:18" ht="15.95" customHeight="1" x14ac:dyDescent="0.2">
      <c r="A46" s="205">
        <f t="shared" si="4"/>
        <v>42</v>
      </c>
      <c r="B46" s="524" t="s">
        <v>352</v>
      </c>
      <c r="C46" s="525">
        <v>70070</v>
      </c>
      <c r="D46" s="526" t="s">
        <v>353</v>
      </c>
      <c r="E46" s="57" t="s">
        <v>354</v>
      </c>
      <c r="F46" s="57" t="s">
        <v>106</v>
      </c>
      <c r="G46" s="206">
        <f t="shared" si="5"/>
        <v>1</v>
      </c>
      <c r="H46" s="207" t="s">
        <v>17</v>
      </c>
      <c r="I46" s="206">
        <f t="shared" si="1"/>
        <v>2</v>
      </c>
      <c r="J46" s="208" t="s">
        <v>467</v>
      </c>
      <c r="K46" s="209">
        <v>3.05</v>
      </c>
      <c r="L46" s="62" t="s">
        <v>96</v>
      </c>
      <c r="M46" s="206">
        <f t="shared" si="2"/>
        <v>1</v>
      </c>
      <c r="N46" s="210">
        <v>33336</v>
      </c>
      <c r="O46" s="62" t="s">
        <v>294</v>
      </c>
      <c r="P46" s="206">
        <f t="shared" si="3"/>
        <v>2</v>
      </c>
      <c r="Q46" s="206" t="s">
        <v>468</v>
      </c>
      <c r="R46" s="211"/>
    </row>
    <row r="47" spans="1:18" ht="15.95" customHeight="1" x14ac:dyDescent="0.2">
      <c r="A47" s="205">
        <f t="shared" si="4"/>
        <v>43</v>
      </c>
      <c r="B47" s="524" t="s">
        <v>361</v>
      </c>
      <c r="C47" s="525">
        <v>70072</v>
      </c>
      <c r="D47" s="526" t="s">
        <v>362</v>
      </c>
      <c r="E47" s="57" t="s">
        <v>363</v>
      </c>
      <c r="F47" s="57" t="s">
        <v>106</v>
      </c>
      <c r="G47" s="206">
        <f t="shared" si="5"/>
        <v>1</v>
      </c>
      <c r="H47" s="207" t="s">
        <v>17</v>
      </c>
      <c r="I47" s="206">
        <f t="shared" si="1"/>
        <v>2</v>
      </c>
      <c r="J47" s="208" t="s">
        <v>472</v>
      </c>
      <c r="K47" s="209">
        <v>3.05</v>
      </c>
      <c r="L47" s="62" t="s">
        <v>96</v>
      </c>
      <c r="M47" s="206">
        <f t="shared" si="2"/>
        <v>1</v>
      </c>
      <c r="N47" s="210">
        <v>33328</v>
      </c>
      <c r="O47" s="62" t="s">
        <v>294</v>
      </c>
      <c r="P47" s="206">
        <f t="shared" si="3"/>
        <v>2</v>
      </c>
      <c r="Q47" s="206" t="s">
        <v>473</v>
      </c>
      <c r="R47" s="211"/>
    </row>
    <row r="48" spans="1:18" ht="15.95" customHeight="1" x14ac:dyDescent="0.2">
      <c r="A48" s="205">
        <f t="shared" si="4"/>
        <v>44</v>
      </c>
      <c r="B48" s="524" t="s">
        <v>381</v>
      </c>
      <c r="C48" s="525">
        <v>70075</v>
      </c>
      <c r="D48" s="526" t="s">
        <v>382</v>
      </c>
      <c r="E48" s="57" t="s">
        <v>383</v>
      </c>
      <c r="F48" s="57" t="s">
        <v>106</v>
      </c>
      <c r="G48" s="206">
        <f t="shared" si="5"/>
        <v>1</v>
      </c>
      <c r="H48" s="207" t="s">
        <v>17</v>
      </c>
      <c r="I48" s="206">
        <f t="shared" si="1"/>
        <v>2</v>
      </c>
      <c r="J48" s="208" t="s">
        <v>477</v>
      </c>
      <c r="K48" s="209">
        <v>2.68</v>
      </c>
      <c r="L48" s="62" t="s">
        <v>294</v>
      </c>
      <c r="M48" s="206">
        <f t="shared" si="2"/>
        <v>2</v>
      </c>
      <c r="N48" s="210">
        <v>30712</v>
      </c>
      <c r="O48" s="62" t="s">
        <v>294</v>
      </c>
      <c r="P48" s="206">
        <f t="shared" si="3"/>
        <v>2</v>
      </c>
      <c r="Q48" s="206" t="s">
        <v>478</v>
      </c>
      <c r="R48" s="211"/>
    </row>
    <row r="49" spans="1:18" ht="15.95" customHeight="1" x14ac:dyDescent="0.2">
      <c r="A49" s="205">
        <f t="shared" si="4"/>
        <v>45</v>
      </c>
      <c r="B49" s="524" t="s">
        <v>385</v>
      </c>
      <c r="C49" s="525">
        <v>70076</v>
      </c>
      <c r="D49" s="526" t="s">
        <v>386</v>
      </c>
      <c r="E49" s="57" t="s">
        <v>387</v>
      </c>
      <c r="F49" s="57" t="s">
        <v>106</v>
      </c>
      <c r="G49" s="206">
        <f t="shared" si="5"/>
        <v>1</v>
      </c>
      <c r="H49" s="207" t="s">
        <v>17</v>
      </c>
      <c r="I49" s="206">
        <f t="shared" si="1"/>
        <v>2</v>
      </c>
      <c r="J49" s="208"/>
      <c r="K49" s="209"/>
      <c r="L49" s="62"/>
      <c r="M49" s="206" t="str">
        <f t="shared" si="2"/>
        <v>Nil</v>
      </c>
      <c r="N49" s="210"/>
      <c r="O49" s="62"/>
      <c r="P49" s="206" t="str">
        <f t="shared" si="3"/>
        <v>Nil</v>
      </c>
      <c r="Q49" s="206" t="s">
        <v>482</v>
      </c>
      <c r="R49" s="211"/>
    </row>
    <row r="50" spans="1:18" ht="15.95" customHeight="1" x14ac:dyDescent="0.2">
      <c r="A50" s="205">
        <f t="shared" si="4"/>
        <v>46</v>
      </c>
      <c r="B50" s="524" t="s">
        <v>415</v>
      </c>
      <c r="C50" s="525">
        <v>70080</v>
      </c>
      <c r="D50" s="526" t="s">
        <v>416</v>
      </c>
      <c r="E50" s="57" t="s">
        <v>417</v>
      </c>
      <c r="F50" s="57" t="s">
        <v>106</v>
      </c>
      <c r="G50" s="206">
        <f t="shared" si="5"/>
        <v>1</v>
      </c>
      <c r="H50" s="207" t="s">
        <v>17</v>
      </c>
      <c r="I50" s="206">
        <f t="shared" si="1"/>
        <v>2</v>
      </c>
      <c r="J50" s="208" t="s">
        <v>486</v>
      </c>
      <c r="K50" s="209">
        <v>2.42</v>
      </c>
      <c r="L50" s="62" t="s">
        <v>96</v>
      </c>
      <c r="M50" s="206">
        <f t="shared" si="2"/>
        <v>1</v>
      </c>
      <c r="N50" s="210">
        <v>34737</v>
      </c>
      <c r="O50" s="62" t="s">
        <v>96</v>
      </c>
      <c r="P50" s="206">
        <f t="shared" si="3"/>
        <v>1</v>
      </c>
      <c r="Q50" s="206" t="s">
        <v>487</v>
      </c>
      <c r="R50" s="211"/>
    </row>
    <row r="51" spans="1:18" ht="15.95" customHeight="1" x14ac:dyDescent="0.2">
      <c r="A51" s="205">
        <f t="shared" si="4"/>
        <v>47</v>
      </c>
      <c r="B51" s="524" t="s">
        <v>419</v>
      </c>
      <c r="C51" s="525">
        <v>70081</v>
      </c>
      <c r="D51" s="526" t="s">
        <v>420</v>
      </c>
      <c r="E51" s="57" t="s">
        <v>421</v>
      </c>
      <c r="F51" s="57" t="s">
        <v>106</v>
      </c>
      <c r="G51" s="206">
        <f t="shared" si="5"/>
        <v>1</v>
      </c>
      <c r="H51" s="207" t="s">
        <v>17</v>
      </c>
      <c r="I51" s="206">
        <f t="shared" si="1"/>
        <v>2</v>
      </c>
      <c r="J51" s="208"/>
      <c r="K51" s="209"/>
      <c r="L51" s="62"/>
      <c r="M51" s="206" t="str">
        <f t="shared" si="2"/>
        <v>Nil</v>
      </c>
      <c r="N51" s="210"/>
      <c r="O51" s="62"/>
      <c r="P51" s="206" t="str">
        <f t="shared" si="3"/>
        <v>Nil</v>
      </c>
      <c r="Q51" s="206" t="s">
        <v>491</v>
      </c>
      <c r="R51" s="211"/>
    </row>
    <row r="52" spans="1:18" ht="15.95" customHeight="1" x14ac:dyDescent="0.2">
      <c r="A52" s="205">
        <f t="shared" si="4"/>
        <v>48</v>
      </c>
      <c r="B52" s="524" t="s">
        <v>433</v>
      </c>
      <c r="C52" s="525">
        <v>70742</v>
      </c>
      <c r="D52" s="526" t="s">
        <v>434</v>
      </c>
      <c r="E52" s="57" t="s">
        <v>435</v>
      </c>
      <c r="F52" s="57" t="s">
        <v>106</v>
      </c>
      <c r="G52" s="206">
        <f t="shared" si="5"/>
        <v>1</v>
      </c>
      <c r="H52" s="207" t="s">
        <v>17</v>
      </c>
      <c r="I52" s="206">
        <f t="shared" si="1"/>
        <v>2</v>
      </c>
      <c r="J52" s="208" t="s">
        <v>495</v>
      </c>
      <c r="K52" s="209">
        <v>3.45</v>
      </c>
      <c r="L52" s="62" t="s">
        <v>294</v>
      </c>
      <c r="M52" s="206">
        <f t="shared" si="2"/>
        <v>2</v>
      </c>
      <c r="N52" s="210">
        <v>30714</v>
      </c>
      <c r="O52" s="62" t="s">
        <v>294</v>
      </c>
      <c r="P52" s="206">
        <f t="shared" si="3"/>
        <v>2</v>
      </c>
      <c r="Q52" s="206" t="s">
        <v>496</v>
      </c>
      <c r="R52" s="211"/>
    </row>
    <row r="53" spans="1:18" ht="15.95" customHeight="1" x14ac:dyDescent="0.2">
      <c r="A53" s="205">
        <f t="shared" si="4"/>
        <v>49</v>
      </c>
      <c r="B53" s="524" t="s">
        <v>437</v>
      </c>
      <c r="C53" s="525">
        <v>70083</v>
      </c>
      <c r="D53" s="526" t="s">
        <v>438</v>
      </c>
      <c r="E53" s="57" t="s">
        <v>193</v>
      </c>
      <c r="F53" s="57" t="s">
        <v>102</v>
      </c>
      <c r="G53" s="206">
        <f t="shared" si="5"/>
        <v>2</v>
      </c>
      <c r="H53" s="207" t="s">
        <v>17</v>
      </c>
      <c r="I53" s="206">
        <f t="shared" si="1"/>
        <v>2</v>
      </c>
      <c r="J53" s="208" t="s">
        <v>499</v>
      </c>
      <c r="K53" s="209">
        <v>2.76</v>
      </c>
      <c r="L53" s="62" t="s">
        <v>294</v>
      </c>
      <c r="M53" s="206">
        <f t="shared" si="2"/>
        <v>2</v>
      </c>
      <c r="N53" s="210">
        <v>30715</v>
      </c>
      <c r="O53" s="62" t="s">
        <v>294</v>
      </c>
      <c r="P53" s="206">
        <f t="shared" si="3"/>
        <v>2</v>
      </c>
      <c r="Q53" s="206" t="s">
        <v>500</v>
      </c>
      <c r="R53" s="211"/>
    </row>
    <row r="54" spans="1:18" ht="15.95" customHeight="1" x14ac:dyDescent="0.2">
      <c r="A54" s="205">
        <f t="shared" si="4"/>
        <v>50</v>
      </c>
      <c r="B54" s="524" t="s">
        <v>440</v>
      </c>
      <c r="C54" s="525">
        <v>70084</v>
      </c>
      <c r="D54" s="526" t="s">
        <v>441</v>
      </c>
      <c r="E54" s="57" t="s">
        <v>442</v>
      </c>
      <c r="F54" s="57" t="s">
        <v>106</v>
      </c>
      <c r="G54" s="206">
        <f t="shared" si="5"/>
        <v>1</v>
      </c>
      <c r="H54" s="207" t="s">
        <v>17</v>
      </c>
      <c r="I54" s="206">
        <f t="shared" si="1"/>
        <v>2</v>
      </c>
      <c r="J54" s="208"/>
      <c r="K54" s="209"/>
      <c r="L54" s="62"/>
      <c r="M54" s="206" t="str">
        <f t="shared" si="2"/>
        <v>Nil</v>
      </c>
      <c r="N54" s="210"/>
      <c r="O54" s="62"/>
      <c r="P54" s="206" t="str">
        <f t="shared" si="3"/>
        <v>Nil</v>
      </c>
      <c r="Q54" s="206" t="s">
        <v>504</v>
      </c>
      <c r="R54" s="211"/>
    </row>
    <row r="55" spans="1:18" ht="15.95" customHeight="1" x14ac:dyDescent="0.2">
      <c r="A55" s="205">
        <f t="shared" si="4"/>
        <v>51</v>
      </c>
      <c r="B55" s="524" t="s">
        <v>444</v>
      </c>
      <c r="C55" s="525">
        <v>70085</v>
      </c>
      <c r="D55" s="526" t="s">
        <v>445</v>
      </c>
      <c r="E55" s="57" t="s">
        <v>446</v>
      </c>
      <c r="F55" s="57" t="s">
        <v>106</v>
      </c>
      <c r="G55" s="206">
        <f t="shared" si="5"/>
        <v>1</v>
      </c>
      <c r="H55" s="207" t="s">
        <v>17</v>
      </c>
      <c r="I55" s="206">
        <f t="shared" si="1"/>
        <v>2</v>
      </c>
      <c r="J55" s="208" t="s">
        <v>508</v>
      </c>
      <c r="K55" s="209">
        <v>3.3</v>
      </c>
      <c r="L55" s="62" t="s">
        <v>294</v>
      </c>
      <c r="M55" s="206">
        <f t="shared" si="2"/>
        <v>2</v>
      </c>
      <c r="N55" s="210">
        <v>30870</v>
      </c>
      <c r="O55" s="62" t="s">
        <v>294</v>
      </c>
      <c r="P55" s="206">
        <f t="shared" si="3"/>
        <v>2</v>
      </c>
      <c r="Q55" s="206" t="s">
        <v>509</v>
      </c>
      <c r="R55" s="211"/>
    </row>
    <row r="56" spans="1:18" x14ac:dyDescent="0.2">
      <c r="A56" s="205">
        <f t="shared" si="4"/>
        <v>52</v>
      </c>
      <c r="B56" s="524" t="s">
        <v>453</v>
      </c>
      <c r="C56" s="525">
        <v>70087</v>
      </c>
      <c r="D56" s="526" t="s">
        <v>454</v>
      </c>
      <c r="E56" s="57" t="s">
        <v>455</v>
      </c>
      <c r="F56" s="57" t="s">
        <v>106</v>
      </c>
      <c r="G56" s="206">
        <f t="shared" si="5"/>
        <v>1</v>
      </c>
      <c r="H56" s="207" t="s">
        <v>17</v>
      </c>
      <c r="I56" s="206">
        <f t="shared" si="1"/>
        <v>2</v>
      </c>
      <c r="J56" s="208"/>
      <c r="K56" s="209"/>
      <c r="L56" s="62"/>
      <c r="M56" s="206" t="str">
        <f t="shared" si="2"/>
        <v>Nil</v>
      </c>
      <c r="N56" s="210"/>
      <c r="O56" s="62"/>
      <c r="P56" s="206" t="str">
        <f t="shared" si="3"/>
        <v>Nil</v>
      </c>
      <c r="Q56" s="206" t="s">
        <v>512</v>
      </c>
      <c r="R56" s="211"/>
    </row>
    <row r="57" spans="1:18" ht="15.95" customHeight="1" x14ac:dyDescent="0.2">
      <c r="A57" s="205">
        <f t="shared" si="4"/>
        <v>53</v>
      </c>
      <c r="B57" s="524" t="s">
        <v>457</v>
      </c>
      <c r="C57" s="525">
        <v>70743</v>
      </c>
      <c r="D57" s="526" t="s">
        <v>458</v>
      </c>
      <c r="E57" s="57" t="s">
        <v>459</v>
      </c>
      <c r="F57" s="57" t="s">
        <v>106</v>
      </c>
      <c r="G57" s="206">
        <f t="shared" si="5"/>
        <v>1</v>
      </c>
      <c r="H57" s="207" t="s">
        <v>17</v>
      </c>
      <c r="I57" s="206">
        <f t="shared" si="1"/>
        <v>2</v>
      </c>
      <c r="J57" s="208" t="s">
        <v>516</v>
      </c>
      <c r="K57" s="209">
        <v>2.86</v>
      </c>
      <c r="L57" s="62" t="s">
        <v>96</v>
      </c>
      <c r="M57" s="206">
        <f t="shared" si="2"/>
        <v>1</v>
      </c>
      <c r="N57" s="210">
        <v>33359</v>
      </c>
      <c r="O57" s="62" t="s">
        <v>294</v>
      </c>
      <c r="P57" s="206">
        <f t="shared" si="3"/>
        <v>2</v>
      </c>
      <c r="Q57" s="206" t="s">
        <v>517</v>
      </c>
      <c r="R57" s="211"/>
    </row>
    <row r="58" spans="1:18" ht="15.95" customHeight="1" x14ac:dyDescent="0.2">
      <c r="A58" s="205">
        <f t="shared" si="4"/>
        <v>54</v>
      </c>
      <c r="B58" s="524" t="s">
        <v>461</v>
      </c>
      <c r="C58" s="525">
        <v>70088</v>
      </c>
      <c r="D58" s="526" t="s">
        <v>462</v>
      </c>
      <c r="E58" s="57" t="s">
        <v>463</v>
      </c>
      <c r="F58" s="57" t="s">
        <v>106</v>
      </c>
      <c r="G58" s="206">
        <f t="shared" si="5"/>
        <v>1</v>
      </c>
      <c r="H58" s="207" t="s">
        <v>17</v>
      </c>
      <c r="I58" s="206">
        <f t="shared" si="1"/>
        <v>2</v>
      </c>
      <c r="J58" s="208" t="s">
        <v>521</v>
      </c>
      <c r="K58" s="209">
        <v>2.58</v>
      </c>
      <c r="L58" s="62" t="s">
        <v>96</v>
      </c>
      <c r="M58" s="206">
        <f t="shared" si="2"/>
        <v>1</v>
      </c>
      <c r="N58" s="210">
        <v>30716</v>
      </c>
      <c r="O58" s="62" t="s">
        <v>294</v>
      </c>
      <c r="P58" s="206">
        <f t="shared" si="3"/>
        <v>2</v>
      </c>
      <c r="Q58" s="206" t="s">
        <v>522</v>
      </c>
      <c r="R58" s="211"/>
    </row>
    <row r="59" spans="1:18" ht="15.95" customHeight="1" x14ac:dyDescent="0.2">
      <c r="A59" s="205">
        <f t="shared" si="4"/>
        <v>55</v>
      </c>
      <c r="B59" s="524" t="s">
        <v>479</v>
      </c>
      <c r="C59" s="525">
        <v>70091</v>
      </c>
      <c r="D59" s="526" t="s">
        <v>480</v>
      </c>
      <c r="E59" s="57" t="s">
        <v>481</v>
      </c>
      <c r="F59" s="57" t="s">
        <v>106</v>
      </c>
      <c r="G59" s="206">
        <f t="shared" si="5"/>
        <v>1</v>
      </c>
      <c r="H59" s="207" t="s">
        <v>17</v>
      </c>
      <c r="I59" s="206">
        <f t="shared" si="1"/>
        <v>2</v>
      </c>
      <c r="J59" s="208" t="s">
        <v>526</v>
      </c>
      <c r="K59" s="209">
        <v>3.48</v>
      </c>
      <c r="L59" s="62" t="s">
        <v>294</v>
      </c>
      <c r="M59" s="206">
        <f t="shared" si="2"/>
        <v>2</v>
      </c>
      <c r="N59" s="210">
        <v>30862</v>
      </c>
      <c r="O59" s="62" t="s">
        <v>294</v>
      </c>
      <c r="P59" s="206">
        <f t="shared" si="3"/>
        <v>2</v>
      </c>
      <c r="Q59" s="206" t="s">
        <v>527</v>
      </c>
      <c r="R59" s="211"/>
    </row>
    <row r="60" spans="1:18" ht="15.95" customHeight="1" x14ac:dyDescent="0.2">
      <c r="A60" s="205">
        <f t="shared" si="4"/>
        <v>56</v>
      </c>
      <c r="B60" s="524" t="s">
        <v>488</v>
      </c>
      <c r="C60" s="525">
        <v>70093</v>
      </c>
      <c r="D60" s="526" t="s">
        <v>489</v>
      </c>
      <c r="E60" s="57" t="s">
        <v>490</v>
      </c>
      <c r="F60" s="57" t="s">
        <v>106</v>
      </c>
      <c r="G60" s="206">
        <f t="shared" si="5"/>
        <v>1</v>
      </c>
      <c r="H60" s="207" t="s">
        <v>17</v>
      </c>
      <c r="I60" s="206">
        <f t="shared" si="1"/>
        <v>2</v>
      </c>
      <c r="J60" s="208" t="s">
        <v>531</v>
      </c>
      <c r="K60" s="209">
        <v>2.69</v>
      </c>
      <c r="L60" s="62" t="s">
        <v>294</v>
      </c>
      <c r="M60" s="206">
        <f t="shared" si="2"/>
        <v>2</v>
      </c>
      <c r="N60" s="210">
        <v>34731</v>
      </c>
      <c r="O60" s="62" t="s">
        <v>294</v>
      </c>
      <c r="P60" s="206">
        <f t="shared" si="3"/>
        <v>2</v>
      </c>
      <c r="Q60" s="206" t="s">
        <v>532</v>
      </c>
      <c r="R60" s="211"/>
    </row>
    <row r="61" spans="1:18" ht="15.95" customHeight="1" x14ac:dyDescent="0.2">
      <c r="A61" s="205">
        <f t="shared" si="4"/>
        <v>57</v>
      </c>
      <c r="B61" s="524" t="s">
        <v>501</v>
      </c>
      <c r="C61" s="525">
        <v>70096</v>
      </c>
      <c r="D61" s="526" t="s">
        <v>502</v>
      </c>
      <c r="E61" s="57" t="s">
        <v>503</v>
      </c>
      <c r="F61" s="57" t="s">
        <v>106</v>
      </c>
      <c r="G61" s="206">
        <f t="shared" si="5"/>
        <v>1</v>
      </c>
      <c r="H61" s="207" t="s">
        <v>17</v>
      </c>
      <c r="I61" s="206">
        <f t="shared" si="1"/>
        <v>2</v>
      </c>
      <c r="J61" s="208"/>
      <c r="K61" s="209"/>
      <c r="L61" s="62"/>
      <c r="M61" s="206" t="str">
        <f t="shared" si="2"/>
        <v>Nil</v>
      </c>
      <c r="N61" s="210"/>
      <c r="O61" s="62"/>
      <c r="P61" s="206" t="str">
        <f t="shared" si="3"/>
        <v>Nil</v>
      </c>
      <c r="Q61" s="206" t="s">
        <v>536</v>
      </c>
      <c r="R61" s="211"/>
    </row>
    <row r="62" spans="1:18" ht="15.95" customHeight="1" x14ac:dyDescent="0.2">
      <c r="A62" s="205">
        <f t="shared" si="4"/>
        <v>58</v>
      </c>
      <c r="B62" s="524" t="s">
        <v>510</v>
      </c>
      <c r="C62" s="525">
        <v>70425</v>
      </c>
      <c r="D62" s="526" t="s">
        <v>511</v>
      </c>
      <c r="E62" s="57" t="s">
        <v>194</v>
      </c>
      <c r="F62" s="57" t="s">
        <v>106</v>
      </c>
      <c r="G62" s="206">
        <f t="shared" si="5"/>
        <v>1</v>
      </c>
      <c r="H62" s="207" t="s">
        <v>17</v>
      </c>
      <c r="I62" s="206">
        <f t="shared" si="1"/>
        <v>2</v>
      </c>
      <c r="J62" s="208" t="s">
        <v>540</v>
      </c>
      <c r="K62" s="209">
        <v>3.24</v>
      </c>
      <c r="L62" s="62" t="s">
        <v>294</v>
      </c>
      <c r="M62" s="206">
        <f t="shared" si="2"/>
        <v>2</v>
      </c>
      <c r="N62" s="210">
        <v>30710</v>
      </c>
      <c r="O62" s="62" t="s">
        <v>294</v>
      </c>
      <c r="P62" s="206">
        <f t="shared" si="3"/>
        <v>2</v>
      </c>
      <c r="Q62" s="206" t="s">
        <v>541</v>
      </c>
      <c r="R62" s="211"/>
    </row>
    <row r="63" spans="1:18" ht="15.95" customHeight="1" x14ac:dyDescent="0.2">
      <c r="A63" s="205">
        <f t="shared" si="4"/>
        <v>59</v>
      </c>
      <c r="B63" s="524" t="s">
        <v>533</v>
      </c>
      <c r="C63" s="525">
        <v>51472</v>
      </c>
      <c r="D63" s="526" t="s">
        <v>534</v>
      </c>
      <c r="E63" s="57" t="s">
        <v>535</v>
      </c>
      <c r="F63" s="57" t="s">
        <v>106</v>
      </c>
      <c r="G63" s="206">
        <f t="shared" si="5"/>
        <v>1</v>
      </c>
      <c r="H63" s="207" t="s">
        <v>17</v>
      </c>
      <c r="I63" s="206">
        <f t="shared" si="1"/>
        <v>2</v>
      </c>
      <c r="J63" s="208"/>
      <c r="K63" s="209"/>
      <c r="L63" s="62" t="s">
        <v>294</v>
      </c>
      <c r="M63" s="206">
        <f t="shared" si="2"/>
        <v>2</v>
      </c>
      <c r="N63" s="210">
        <v>34735</v>
      </c>
      <c r="O63" s="62" t="s">
        <v>294</v>
      </c>
      <c r="P63" s="206">
        <f t="shared" si="3"/>
        <v>2</v>
      </c>
      <c r="Q63" s="206" t="s">
        <v>545</v>
      </c>
      <c r="R63" s="211"/>
    </row>
    <row r="64" spans="1:18" ht="16.5" thickBot="1" x14ac:dyDescent="0.3"/>
    <row r="65" spans="1:18" s="234" customFormat="1" ht="15.95" customHeight="1" x14ac:dyDescent="0.2">
      <c r="A65" s="221" t="s">
        <v>546</v>
      </c>
      <c r="B65" s="222">
        <f>+COUNTIF(G5:G63,1)</f>
        <v>47</v>
      </c>
      <c r="C65" s="223"/>
      <c r="D65" s="224" t="s">
        <v>108</v>
      </c>
      <c r="E65" s="225"/>
      <c r="F65" s="226"/>
      <c r="G65" s="227"/>
      <c r="H65" s="222">
        <f>+COUNTIF(I5:I63,1)</f>
        <v>35</v>
      </c>
      <c r="I65" s="228"/>
      <c r="J65" s="229" t="s">
        <v>109</v>
      </c>
      <c r="K65" s="226"/>
      <c r="L65" s="222">
        <f>+COUNTIF(M5:M63,1)</f>
        <v>13</v>
      </c>
      <c r="M65" s="222"/>
      <c r="N65" s="230" t="s">
        <v>110</v>
      </c>
      <c r="O65" s="231">
        <f>+COUNTIF(P5:P63,1)</f>
        <v>6</v>
      </c>
      <c r="P65" s="232"/>
      <c r="Q65" s="233"/>
      <c r="R65" s="233"/>
    </row>
    <row r="66" spans="1:18" s="234" customFormat="1" ht="15.95" customHeight="1" x14ac:dyDescent="0.2">
      <c r="A66" s="235" t="s">
        <v>111</v>
      </c>
      <c r="B66" s="236">
        <f>+COUNTIF(G5:G63,2)</f>
        <v>12</v>
      </c>
      <c r="C66" s="237"/>
      <c r="D66" s="238" t="s">
        <v>17</v>
      </c>
      <c r="E66" s="239"/>
      <c r="F66" s="233"/>
      <c r="G66" s="240"/>
      <c r="H66" s="236">
        <f>+COUNTIF(I5:I63,2)</f>
        <v>24</v>
      </c>
      <c r="I66" s="241"/>
      <c r="J66" s="242" t="s">
        <v>112</v>
      </c>
      <c r="K66" s="233"/>
      <c r="L66" s="236">
        <f>+COUNTIF(M5:M63,2)</f>
        <v>22</v>
      </c>
      <c r="M66" s="236"/>
      <c r="N66" s="243" t="s">
        <v>112</v>
      </c>
      <c r="O66" s="244">
        <f>+COUNTIF(P5:P63,2)</f>
        <v>27</v>
      </c>
      <c r="P66" s="233"/>
      <c r="Q66" s="233"/>
      <c r="R66" s="233"/>
    </row>
    <row r="67" spans="1:18" s="234" customFormat="1" ht="15.95" customHeight="1" thickBot="1" x14ac:dyDescent="0.3">
      <c r="A67" s="245"/>
      <c r="B67" s="246">
        <f>SUM(B65:B66)</f>
        <v>59</v>
      </c>
      <c r="C67" s="247"/>
      <c r="D67" s="248" t="s">
        <v>0</v>
      </c>
      <c r="E67" s="249"/>
      <c r="F67" s="246"/>
      <c r="G67" s="246"/>
      <c r="H67" s="250">
        <f>SUM(H65:H66)</f>
        <v>59</v>
      </c>
      <c r="I67" s="251"/>
      <c r="J67" s="252"/>
      <c r="K67" s="253"/>
      <c r="L67" s="250">
        <f>SUM(L65:L66)</f>
        <v>35</v>
      </c>
      <c r="M67" s="254"/>
      <c r="N67" s="253"/>
      <c r="O67" s="255">
        <f>SUM(O65:O66)</f>
        <v>33</v>
      </c>
      <c r="P67" s="233"/>
      <c r="Q67" s="233"/>
      <c r="R67" s="233"/>
    </row>
    <row r="68" spans="1:18" s="234" customFormat="1" ht="24.75" customHeight="1" x14ac:dyDescent="0.25">
      <c r="A68" s="233"/>
      <c r="B68" s="240"/>
      <c r="C68" s="237"/>
      <c r="D68" s="256"/>
      <c r="E68" s="257"/>
      <c r="F68" s="240"/>
      <c r="G68" s="240"/>
      <c r="H68" s="258"/>
      <c r="I68" s="241"/>
      <c r="J68" s="242"/>
      <c r="K68" s="243"/>
      <c r="L68" s="258"/>
      <c r="M68" s="236"/>
      <c r="N68" s="243"/>
      <c r="O68" s="258"/>
      <c r="P68" s="233"/>
      <c r="Q68" s="233"/>
      <c r="R68" s="233"/>
    </row>
    <row r="69" spans="1:18" x14ac:dyDescent="0.2">
      <c r="A69" s="233"/>
      <c r="B69" s="240"/>
      <c r="C69" s="237"/>
      <c r="D69" s="259"/>
      <c r="E69" s="260"/>
      <c r="F69" s="261"/>
      <c r="G69" s="234"/>
      <c r="H69" s="262"/>
      <c r="I69" s="241"/>
      <c r="J69" s="263"/>
      <c r="K69" s="233"/>
      <c r="L69" s="233"/>
      <c r="M69" s="233"/>
      <c r="N69" s="264"/>
      <c r="O69" s="233"/>
      <c r="P69" s="233"/>
      <c r="Q69" s="233"/>
      <c r="R69" s="233"/>
    </row>
    <row r="70" spans="1:18" ht="30.75" customHeight="1" thickBot="1" x14ac:dyDescent="0.65">
      <c r="A70" s="615" t="s">
        <v>547</v>
      </c>
      <c r="B70" s="615"/>
      <c r="C70" s="615"/>
      <c r="D70" s="615"/>
      <c r="E70" s="615"/>
      <c r="F70" s="615"/>
      <c r="G70" s="615"/>
      <c r="H70" s="615"/>
      <c r="I70" s="615"/>
      <c r="J70" s="615"/>
      <c r="K70" s="615"/>
      <c r="L70" s="615"/>
      <c r="M70" s="615"/>
      <c r="N70" s="615"/>
      <c r="O70" s="615"/>
      <c r="P70" s="615"/>
      <c r="Q70" s="615"/>
      <c r="R70" s="615"/>
    </row>
    <row r="71" spans="1:18" s="199" customFormat="1" ht="12.75" customHeight="1" x14ac:dyDescent="0.2">
      <c r="A71" s="616" t="s">
        <v>79</v>
      </c>
      <c r="B71" s="618" t="s">
        <v>80</v>
      </c>
      <c r="C71" s="620" t="s">
        <v>273</v>
      </c>
      <c r="D71" s="620"/>
      <c r="E71" s="622" t="s">
        <v>83</v>
      </c>
      <c r="F71" s="194" t="s">
        <v>274</v>
      </c>
      <c r="G71" s="195"/>
      <c r="H71" s="624" t="s">
        <v>275</v>
      </c>
      <c r="I71" s="196"/>
      <c r="J71" s="626" t="s">
        <v>276</v>
      </c>
      <c r="K71" s="609" t="s">
        <v>87</v>
      </c>
      <c r="L71" s="197" t="s">
        <v>88</v>
      </c>
      <c r="M71" s="198" t="s">
        <v>89</v>
      </c>
      <c r="N71" s="611" t="s">
        <v>277</v>
      </c>
      <c r="O71" s="197" t="s">
        <v>278</v>
      </c>
      <c r="P71" s="198" t="s">
        <v>89</v>
      </c>
      <c r="Q71" s="198"/>
      <c r="R71" s="613" t="s">
        <v>92</v>
      </c>
    </row>
    <row r="72" spans="1:18" s="199" customFormat="1" ht="13.5" thickBot="1" x14ac:dyDescent="0.25">
      <c r="A72" s="617"/>
      <c r="B72" s="619"/>
      <c r="C72" s="621"/>
      <c r="D72" s="621"/>
      <c r="E72" s="623"/>
      <c r="F72" s="200" t="s">
        <v>95</v>
      </c>
      <c r="G72" s="201"/>
      <c r="H72" s="625"/>
      <c r="I72" s="202"/>
      <c r="J72" s="627"/>
      <c r="K72" s="610"/>
      <c r="L72" s="203" t="s">
        <v>96</v>
      </c>
      <c r="M72" s="204" t="s">
        <v>97</v>
      </c>
      <c r="N72" s="612"/>
      <c r="O72" s="203" t="s">
        <v>96</v>
      </c>
      <c r="P72" s="204" t="s">
        <v>97</v>
      </c>
      <c r="Q72" s="204"/>
      <c r="R72" s="614"/>
    </row>
    <row r="73" spans="1:18" ht="15.95" customHeight="1" x14ac:dyDescent="0.2">
      <c r="A73" s="205">
        <v>1</v>
      </c>
      <c r="B73" s="524" t="s">
        <v>552</v>
      </c>
      <c r="C73" s="525">
        <v>70024</v>
      </c>
      <c r="D73" s="526" t="s">
        <v>553</v>
      </c>
      <c r="E73" s="57" t="s">
        <v>554</v>
      </c>
      <c r="F73" s="57" t="s">
        <v>102</v>
      </c>
      <c r="G73" s="206">
        <f t="shared" ref="G73:G110" si="6">+IF(F73="M",1,IF(F73="f",2,IF(F73="Civ",3,"Error")))</f>
        <v>2</v>
      </c>
      <c r="H73" s="207" t="s">
        <v>108</v>
      </c>
      <c r="I73" s="206">
        <f t="shared" ref="I73:I110" si="7">+IF(H73="Studying",5,IF(H73="Complete",1,IF(H73="Incomplete",2,IF(H73="Left",3,IF(H73="Dropped",4,"Error")))))</f>
        <v>1</v>
      </c>
      <c r="J73" s="208"/>
      <c r="K73" s="209"/>
      <c r="L73" s="62"/>
      <c r="M73" s="206" t="str">
        <f t="shared" ref="M73:M110" si="8">+IF(L73="Issued",1,IF(L73="Not Issued",2,"Nil"))</f>
        <v>Nil</v>
      </c>
      <c r="N73" s="210"/>
      <c r="O73" s="62"/>
      <c r="P73" s="206" t="str">
        <f t="shared" ref="P73:P110" si="9">+IF(O73="Issued",1,IF(O73="Not Issued",2,"Nil"))</f>
        <v>Nil</v>
      </c>
      <c r="Q73" s="206" t="s">
        <v>551</v>
      </c>
      <c r="R73" s="265"/>
    </row>
    <row r="74" spans="1:18" ht="15.95" customHeight="1" x14ac:dyDescent="0.2">
      <c r="A74" s="205">
        <f t="shared" ref="A74:A110" si="10">+A73+1</f>
        <v>2</v>
      </c>
      <c r="B74" s="524" t="s">
        <v>558</v>
      </c>
      <c r="C74" s="525">
        <v>70025</v>
      </c>
      <c r="D74" s="526" t="s">
        <v>559</v>
      </c>
      <c r="E74" s="57" t="s">
        <v>560</v>
      </c>
      <c r="F74" s="57" t="s">
        <v>106</v>
      </c>
      <c r="G74" s="206">
        <f t="shared" si="6"/>
        <v>1</v>
      </c>
      <c r="H74" s="207" t="s">
        <v>108</v>
      </c>
      <c r="I74" s="206">
        <f t="shared" si="7"/>
        <v>1</v>
      </c>
      <c r="J74" s="208" t="s">
        <v>555</v>
      </c>
      <c r="K74" s="209">
        <v>2.9</v>
      </c>
      <c r="L74" s="62" t="s">
        <v>96</v>
      </c>
      <c r="M74" s="206">
        <f t="shared" si="8"/>
        <v>1</v>
      </c>
      <c r="N74" s="210" t="s">
        <v>556</v>
      </c>
      <c r="O74" s="62" t="s">
        <v>294</v>
      </c>
      <c r="P74" s="206">
        <f t="shared" si="9"/>
        <v>2</v>
      </c>
      <c r="Q74" s="206" t="s">
        <v>557</v>
      </c>
      <c r="R74" s="265"/>
    </row>
    <row r="75" spans="1:18" ht="15.95" customHeight="1" x14ac:dyDescent="0.2">
      <c r="A75" s="205">
        <f>+A74+1</f>
        <v>3</v>
      </c>
      <c r="B75" s="524" t="s">
        <v>564</v>
      </c>
      <c r="C75" s="525">
        <v>70026</v>
      </c>
      <c r="D75" s="526" t="s">
        <v>565</v>
      </c>
      <c r="E75" s="57" t="s">
        <v>566</v>
      </c>
      <c r="F75" s="57" t="s">
        <v>106</v>
      </c>
      <c r="G75" s="206">
        <f t="shared" si="6"/>
        <v>1</v>
      </c>
      <c r="H75" s="207" t="s">
        <v>108</v>
      </c>
      <c r="I75" s="206">
        <f t="shared" si="7"/>
        <v>1</v>
      </c>
      <c r="J75" s="208" t="s">
        <v>561</v>
      </c>
      <c r="K75" s="209">
        <v>2.66</v>
      </c>
      <c r="L75" s="62" t="s">
        <v>96</v>
      </c>
      <c r="M75" s="206">
        <f t="shared" si="8"/>
        <v>1</v>
      </c>
      <c r="N75" s="210" t="s">
        <v>562</v>
      </c>
      <c r="O75" s="62" t="s">
        <v>96</v>
      </c>
      <c r="P75" s="206">
        <f t="shared" si="9"/>
        <v>1</v>
      </c>
      <c r="Q75" s="206" t="s">
        <v>563</v>
      </c>
      <c r="R75" s="265"/>
    </row>
    <row r="76" spans="1:18" ht="15.95" customHeight="1" x14ac:dyDescent="0.2">
      <c r="A76" s="205">
        <f t="shared" si="10"/>
        <v>4</v>
      </c>
      <c r="B76" s="524" t="s">
        <v>578</v>
      </c>
      <c r="C76" s="525">
        <v>70029</v>
      </c>
      <c r="D76" s="526" t="s">
        <v>579</v>
      </c>
      <c r="E76" s="57" t="s">
        <v>580</v>
      </c>
      <c r="F76" s="57" t="s">
        <v>106</v>
      </c>
      <c r="G76" s="206">
        <f t="shared" si="6"/>
        <v>1</v>
      </c>
      <c r="H76" s="207" t="s">
        <v>108</v>
      </c>
      <c r="I76" s="206">
        <f t="shared" si="7"/>
        <v>1</v>
      </c>
      <c r="J76" s="208" t="s">
        <v>567</v>
      </c>
      <c r="K76" s="209">
        <v>2.83</v>
      </c>
      <c r="L76" s="62" t="s">
        <v>96</v>
      </c>
      <c r="M76" s="206">
        <f t="shared" si="8"/>
        <v>1</v>
      </c>
      <c r="N76" s="210" t="s">
        <v>568</v>
      </c>
      <c r="O76" s="62" t="s">
        <v>96</v>
      </c>
      <c r="P76" s="206">
        <f t="shared" si="9"/>
        <v>1</v>
      </c>
      <c r="Q76" s="206" t="s">
        <v>569</v>
      </c>
      <c r="R76" s="265"/>
    </row>
    <row r="77" spans="1:18" ht="15.95" customHeight="1" x14ac:dyDescent="0.2">
      <c r="A77" s="205">
        <f t="shared" si="10"/>
        <v>5</v>
      </c>
      <c r="B77" s="524" t="s">
        <v>584</v>
      </c>
      <c r="C77" s="525">
        <v>70030</v>
      </c>
      <c r="D77" s="526" t="s">
        <v>585</v>
      </c>
      <c r="E77" s="57" t="s">
        <v>586</v>
      </c>
      <c r="F77" s="57" t="s">
        <v>106</v>
      </c>
      <c r="G77" s="206">
        <f t="shared" si="6"/>
        <v>1</v>
      </c>
      <c r="H77" s="207" t="s">
        <v>108</v>
      </c>
      <c r="I77" s="206">
        <f t="shared" si="7"/>
        <v>1</v>
      </c>
      <c r="J77" s="208"/>
      <c r="K77" s="209"/>
      <c r="L77" s="62"/>
      <c r="M77" s="206" t="str">
        <f t="shared" si="8"/>
        <v>Nil</v>
      </c>
      <c r="N77" s="210"/>
      <c r="O77" s="62"/>
      <c r="P77" s="206" t="str">
        <f t="shared" si="9"/>
        <v>Nil</v>
      </c>
      <c r="Q77" s="206" t="s">
        <v>573</v>
      </c>
      <c r="R77" s="265"/>
    </row>
    <row r="78" spans="1:18" ht="15.95" customHeight="1" x14ac:dyDescent="0.2">
      <c r="A78" s="205">
        <f t="shared" si="10"/>
        <v>6</v>
      </c>
      <c r="B78" s="524" t="s">
        <v>590</v>
      </c>
      <c r="C78" s="525">
        <v>70031</v>
      </c>
      <c r="D78" s="526" t="s">
        <v>591</v>
      </c>
      <c r="E78" s="57" t="s">
        <v>592</v>
      </c>
      <c r="F78" s="57" t="s">
        <v>106</v>
      </c>
      <c r="G78" s="206">
        <f t="shared" si="6"/>
        <v>1</v>
      </c>
      <c r="H78" s="207" t="s">
        <v>108</v>
      </c>
      <c r="I78" s="206">
        <f>+IF(H78="Studying",5,IF(H78="Complete",1,IF(H78="Incomplete",2,IF(H78="Left",3,IF(H78="Dropped",4,"Error")))))</f>
        <v>1</v>
      </c>
      <c r="J78" s="208"/>
      <c r="K78" s="209"/>
      <c r="L78" s="62"/>
      <c r="M78" s="206" t="str">
        <f t="shared" si="8"/>
        <v>Nil</v>
      </c>
      <c r="N78" s="210"/>
      <c r="O78" s="62"/>
      <c r="P78" s="206" t="str">
        <f t="shared" si="9"/>
        <v>Nil</v>
      </c>
      <c r="Q78" s="206" t="s">
        <v>577</v>
      </c>
      <c r="R78" s="265"/>
    </row>
    <row r="79" spans="1:18" ht="15.95" customHeight="1" x14ac:dyDescent="0.2">
      <c r="A79" s="205">
        <f t="shared" si="10"/>
        <v>7</v>
      </c>
      <c r="B79" s="524" t="s">
        <v>604</v>
      </c>
      <c r="C79" s="525">
        <v>69361</v>
      </c>
      <c r="D79" s="526" t="s">
        <v>605</v>
      </c>
      <c r="E79" s="57" t="s">
        <v>606</v>
      </c>
      <c r="F79" s="57" t="s">
        <v>106</v>
      </c>
      <c r="G79" s="206">
        <f t="shared" si="6"/>
        <v>1</v>
      </c>
      <c r="H79" s="207" t="s">
        <v>108</v>
      </c>
      <c r="I79" s="206">
        <f t="shared" si="7"/>
        <v>1</v>
      </c>
      <c r="J79" s="208" t="s">
        <v>581</v>
      </c>
      <c r="K79" s="209">
        <v>3.19</v>
      </c>
      <c r="L79" s="62" t="s">
        <v>294</v>
      </c>
      <c r="M79" s="206">
        <f t="shared" si="8"/>
        <v>2</v>
      </c>
      <c r="N79" s="210" t="s">
        <v>582</v>
      </c>
      <c r="O79" s="62" t="s">
        <v>294</v>
      </c>
      <c r="P79" s="206">
        <f t="shared" si="9"/>
        <v>2</v>
      </c>
      <c r="Q79" s="206" t="s">
        <v>583</v>
      </c>
      <c r="R79" s="265"/>
    </row>
    <row r="80" spans="1:18" ht="15.95" customHeight="1" x14ac:dyDescent="0.2">
      <c r="A80" s="205">
        <f t="shared" si="10"/>
        <v>8</v>
      </c>
      <c r="B80" s="524" t="s">
        <v>614</v>
      </c>
      <c r="C80" s="525">
        <v>70035</v>
      </c>
      <c r="D80" s="526" t="s">
        <v>615</v>
      </c>
      <c r="E80" s="57" t="s">
        <v>616</v>
      </c>
      <c r="F80" s="57" t="s">
        <v>106</v>
      </c>
      <c r="G80" s="206">
        <f t="shared" si="6"/>
        <v>1</v>
      </c>
      <c r="H80" s="207" t="s">
        <v>108</v>
      </c>
      <c r="I80" s="206">
        <f t="shared" si="7"/>
        <v>1</v>
      </c>
      <c r="J80" s="208" t="s">
        <v>587</v>
      </c>
      <c r="K80" s="209">
        <v>2.7</v>
      </c>
      <c r="L80" s="62" t="s">
        <v>294</v>
      </c>
      <c r="M80" s="206">
        <f t="shared" si="8"/>
        <v>2</v>
      </c>
      <c r="N80" s="210" t="s">
        <v>588</v>
      </c>
      <c r="O80" s="62" t="s">
        <v>294</v>
      </c>
      <c r="P80" s="206">
        <f t="shared" si="9"/>
        <v>2</v>
      </c>
      <c r="Q80" s="206" t="s">
        <v>589</v>
      </c>
      <c r="R80" s="265"/>
    </row>
    <row r="81" spans="1:18" ht="15.95" customHeight="1" x14ac:dyDescent="0.2">
      <c r="A81" s="205">
        <f t="shared" si="10"/>
        <v>9</v>
      </c>
      <c r="B81" s="524" t="s">
        <v>620</v>
      </c>
      <c r="C81" s="525">
        <v>70036</v>
      </c>
      <c r="D81" s="526" t="s">
        <v>621</v>
      </c>
      <c r="E81" s="57" t="s">
        <v>622</v>
      </c>
      <c r="F81" s="57" t="s">
        <v>106</v>
      </c>
      <c r="G81" s="206">
        <f t="shared" si="6"/>
        <v>1</v>
      </c>
      <c r="H81" s="207" t="s">
        <v>108</v>
      </c>
      <c r="I81" s="206">
        <f t="shared" si="7"/>
        <v>1</v>
      </c>
      <c r="J81" s="208" t="s">
        <v>593</v>
      </c>
      <c r="K81" s="209">
        <v>3.23</v>
      </c>
      <c r="L81" s="62" t="s">
        <v>96</v>
      </c>
      <c r="M81" s="206">
        <f t="shared" si="8"/>
        <v>1</v>
      </c>
      <c r="N81" s="210" t="s">
        <v>594</v>
      </c>
      <c r="O81" s="62" t="s">
        <v>294</v>
      </c>
      <c r="P81" s="206">
        <f t="shared" si="9"/>
        <v>2</v>
      </c>
      <c r="Q81" s="206" t="s">
        <v>595</v>
      </c>
      <c r="R81" s="265"/>
    </row>
    <row r="82" spans="1:18" ht="15.95" customHeight="1" x14ac:dyDescent="0.2">
      <c r="A82" s="205">
        <f t="shared" si="10"/>
        <v>10</v>
      </c>
      <c r="B82" s="524" t="s">
        <v>626</v>
      </c>
      <c r="C82" s="525">
        <v>70037</v>
      </c>
      <c r="D82" s="526" t="s">
        <v>627</v>
      </c>
      <c r="E82" s="57" t="s">
        <v>628</v>
      </c>
      <c r="F82" s="57" t="s">
        <v>106</v>
      </c>
      <c r="G82" s="206">
        <f t="shared" si="6"/>
        <v>1</v>
      </c>
      <c r="H82" s="207" t="s">
        <v>108</v>
      </c>
      <c r="I82" s="206">
        <f t="shared" si="7"/>
        <v>1</v>
      </c>
      <c r="J82" s="208"/>
      <c r="K82" s="209"/>
      <c r="L82" s="62"/>
      <c r="M82" s="206" t="str">
        <f t="shared" si="8"/>
        <v>Nil</v>
      </c>
      <c r="N82" s="210"/>
      <c r="O82" s="62"/>
      <c r="P82" s="206" t="str">
        <f t="shared" si="9"/>
        <v>Nil</v>
      </c>
      <c r="Q82" s="206" t="s">
        <v>599</v>
      </c>
      <c r="R82" s="265"/>
    </row>
    <row r="83" spans="1:18" ht="15.95" customHeight="1" x14ac:dyDescent="0.2">
      <c r="A83" s="205">
        <f t="shared" si="10"/>
        <v>11</v>
      </c>
      <c r="B83" s="524" t="s">
        <v>632</v>
      </c>
      <c r="C83" s="525">
        <v>70038</v>
      </c>
      <c r="D83" s="526" t="s">
        <v>633</v>
      </c>
      <c r="E83" s="57" t="s">
        <v>268</v>
      </c>
      <c r="F83" s="57" t="s">
        <v>106</v>
      </c>
      <c r="G83" s="206">
        <f t="shared" si="6"/>
        <v>1</v>
      </c>
      <c r="H83" s="207" t="s">
        <v>108</v>
      </c>
      <c r="I83" s="206">
        <f t="shared" si="7"/>
        <v>1</v>
      </c>
      <c r="J83" s="208"/>
      <c r="K83" s="209"/>
      <c r="L83" s="62"/>
      <c r="M83" s="206" t="str">
        <f t="shared" si="8"/>
        <v>Nil</v>
      </c>
      <c r="N83" s="210"/>
      <c r="O83" s="62"/>
      <c r="P83" s="206" t="str">
        <f t="shared" si="9"/>
        <v>Nil</v>
      </c>
      <c r="Q83" s="206" t="s">
        <v>603</v>
      </c>
      <c r="R83" s="265"/>
    </row>
    <row r="84" spans="1:18" ht="15.95" customHeight="1" x14ac:dyDescent="0.2">
      <c r="A84" s="205">
        <f t="shared" si="10"/>
        <v>12</v>
      </c>
      <c r="B84" s="524" t="s">
        <v>649</v>
      </c>
      <c r="C84" s="525">
        <v>70042</v>
      </c>
      <c r="D84" s="526" t="s">
        <v>650</v>
      </c>
      <c r="E84" s="57" t="s">
        <v>651</v>
      </c>
      <c r="F84" s="57" t="s">
        <v>102</v>
      </c>
      <c r="G84" s="206">
        <f t="shared" si="6"/>
        <v>2</v>
      </c>
      <c r="H84" s="207" t="s">
        <v>108</v>
      </c>
      <c r="I84" s="206">
        <f t="shared" si="7"/>
        <v>1</v>
      </c>
      <c r="J84" s="208" t="s">
        <v>607</v>
      </c>
      <c r="K84" s="266">
        <v>2.2400000000000002</v>
      </c>
      <c r="L84" s="62" t="s">
        <v>294</v>
      </c>
      <c r="M84" s="206">
        <f t="shared" si="8"/>
        <v>2</v>
      </c>
      <c r="N84" s="210" t="s">
        <v>608</v>
      </c>
      <c r="O84" s="62" t="s">
        <v>294</v>
      </c>
      <c r="P84" s="206">
        <f t="shared" si="9"/>
        <v>2</v>
      </c>
      <c r="Q84" s="206" t="s">
        <v>609</v>
      </c>
      <c r="R84" s="265"/>
    </row>
    <row r="85" spans="1:18" ht="15.95" customHeight="1" x14ac:dyDescent="0.2">
      <c r="A85" s="205">
        <f>+A83+1</f>
        <v>12</v>
      </c>
      <c r="B85" s="524" t="s">
        <v>655</v>
      </c>
      <c r="C85" s="525">
        <v>70043</v>
      </c>
      <c r="D85" s="526" t="s">
        <v>656</v>
      </c>
      <c r="E85" s="57" t="s">
        <v>657</v>
      </c>
      <c r="F85" s="57" t="s">
        <v>102</v>
      </c>
      <c r="G85" s="206">
        <f t="shared" si="6"/>
        <v>2</v>
      </c>
      <c r="H85" s="207" t="s">
        <v>108</v>
      </c>
      <c r="I85" s="206">
        <f t="shared" si="7"/>
        <v>1</v>
      </c>
      <c r="J85" s="208"/>
      <c r="K85" s="209"/>
      <c r="L85" s="62"/>
      <c r="M85" s="206" t="str">
        <f t="shared" si="8"/>
        <v>Nil</v>
      </c>
      <c r="N85" s="210"/>
      <c r="O85" s="62"/>
      <c r="P85" s="206" t="str">
        <f t="shared" si="9"/>
        <v>Nil</v>
      </c>
      <c r="Q85" s="206" t="s">
        <v>613</v>
      </c>
      <c r="R85" s="265"/>
    </row>
    <row r="86" spans="1:18" ht="15.95" customHeight="1" x14ac:dyDescent="0.2">
      <c r="A86" s="205">
        <f t="shared" si="10"/>
        <v>13</v>
      </c>
      <c r="B86" s="524" t="s">
        <v>661</v>
      </c>
      <c r="C86" s="525">
        <v>70044</v>
      </c>
      <c r="D86" s="526" t="s">
        <v>662</v>
      </c>
      <c r="E86" s="57" t="s">
        <v>663</v>
      </c>
      <c r="F86" s="57" t="s">
        <v>106</v>
      </c>
      <c r="G86" s="206">
        <f t="shared" si="6"/>
        <v>1</v>
      </c>
      <c r="H86" s="207" t="s">
        <v>108</v>
      </c>
      <c r="I86" s="206">
        <f t="shared" si="7"/>
        <v>1</v>
      </c>
      <c r="J86" s="208" t="s">
        <v>617</v>
      </c>
      <c r="K86" s="209">
        <v>2.46</v>
      </c>
      <c r="L86" s="62" t="s">
        <v>96</v>
      </c>
      <c r="M86" s="206">
        <f t="shared" si="8"/>
        <v>1</v>
      </c>
      <c r="N86" s="210" t="s">
        <v>618</v>
      </c>
      <c r="O86" s="62" t="s">
        <v>294</v>
      </c>
      <c r="P86" s="206">
        <f t="shared" si="9"/>
        <v>2</v>
      </c>
      <c r="Q86" s="206" t="s">
        <v>619</v>
      </c>
      <c r="R86" s="265"/>
    </row>
    <row r="87" spans="1:18" ht="15.95" customHeight="1" x14ac:dyDescent="0.2">
      <c r="A87" s="205">
        <f t="shared" si="10"/>
        <v>14</v>
      </c>
      <c r="B87" s="524" t="s">
        <v>667</v>
      </c>
      <c r="C87" s="525">
        <v>70045</v>
      </c>
      <c r="D87" s="526" t="s">
        <v>668</v>
      </c>
      <c r="E87" s="57" t="s">
        <v>669</v>
      </c>
      <c r="F87" s="57" t="s">
        <v>102</v>
      </c>
      <c r="G87" s="206">
        <f t="shared" si="6"/>
        <v>2</v>
      </c>
      <c r="H87" s="207" t="s">
        <v>108</v>
      </c>
      <c r="I87" s="206">
        <f t="shared" si="7"/>
        <v>1</v>
      </c>
      <c r="J87" s="208" t="s">
        <v>623</v>
      </c>
      <c r="K87" s="209">
        <v>3.38</v>
      </c>
      <c r="L87" s="62" t="s">
        <v>96</v>
      </c>
      <c r="M87" s="206">
        <f t="shared" si="8"/>
        <v>1</v>
      </c>
      <c r="N87" s="210" t="s">
        <v>624</v>
      </c>
      <c r="O87" s="62" t="s">
        <v>96</v>
      </c>
      <c r="P87" s="206">
        <f t="shared" si="9"/>
        <v>1</v>
      </c>
      <c r="Q87" s="206" t="s">
        <v>625</v>
      </c>
      <c r="R87" s="265"/>
    </row>
    <row r="88" spans="1:18" ht="15.95" customHeight="1" x14ac:dyDescent="0.2">
      <c r="A88" s="205">
        <f t="shared" si="10"/>
        <v>15</v>
      </c>
      <c r="B88" s="524" t="s">
        <v>673</v>
      </c>
      <c r="C88" s="525">
        <v>70046</v>
      </c>
      <c r="D88" s="526" t="s">
        <v>674</v>
      </c>
      <c r="E88" s="57" t="s">
        <v>675</v>
      </c>
      <c r="F88" s="57" t="s">
        <v>106</v>
      </c>
      <c r="G88" s="206">
        <f t="shared" si="6"/>
        <v>1</v>
      </c>
      <c r="H88" s="207" t="s">
        <v>108</v>
      </c>
      <c r="I88" s="206">
        <f t="shared" si="7"/>
        <v>1</v>
      </c>
      <c r="J88" s="208" t="s">
        <v>629</v>
      </c>
      <c r="K88" s="209">
        <v>2.77</v>
      </c>
      <c r="L88" s="62" t="s">
        <v>96</v>
      </c>
      <c r="M88" s="206">
        <f t="shared" si="8"/>
        <v>1</v>
      </c>
      <c r="N88" s="210" t="s">
        <v>630</v>
      </c>
      <c r="O88" s="62" t="s">
        <v>294</v>
      </c>
      <c r="P88" s="206">
        <f t="shared" si="9"/>
        <v>2</v>
      </c>
      <c r="Q88" s="206" t="s">
        <v>631</v>
      </c>
      <c r="R88" s="265"/>
    </row>
    <row r="89" spans="1:18" ht="15.95" customHeight="1" x14ac:dyDescent="0.2">
      <c r="A89" s="205">
        <f t="shared" si="10"/>
        <v>16</v>
      </c>
      <c r="B89" s="524" t="s">
        <v>679</v>
      </c>
      <c r="C89" s="525">
        <v>70047</v>
      </c>
      <c r="D89" s="526" t="s">
        <v>680</v>
      </c>
      <c r="E89" s="57" t="s">
        <v>681</v>
      </c>
      <c r="F89" s="57" t="s">
        <v>106</v>
      </c>
      <c r="G89" s="206">
        <f t="shared" si="6"/>
        <v>1</v>
      </c>
      <c r="H89" s="207" t="s">
        <v>108</v>
      </c>
      <c r="I89" s="206">
        <f t="shared" si="7"/>
        <v>1</v>
      </c>
      <c r="J89" s="208" t="s">
        <v>634</v>
      </c>
      <c r="K89" s="209">
        <v>3.41</v>
      </c>
      <c r="L89" s="62" t="s">
        <v>96</v>
      </c>
      <c r="M89" s="206">
        <f t="shared" si="8"/>
        <v>1</v>
      </c>
      <c r="N89" s="210" t="s">
        <v>635</v>
      </c>
      <c r="O89" s="62" t="s">
        <v>96</v>
      </c>
      <c r="P89" s="206">
        <f t="shared" si="9"/>
        <v>1</v>
      </c>
      <c r="Q89" s="206" t="s">
        <v>636</v>
      </c>
      <c r="R89" s="265"/>
    </row>
    <row r="90" spans="1:18" ht="15.95" customHeight="1" x14ac:dyDescent="0.2">
      <c r="A90" s="205">
        <f t="shared" si="10"/>
        <v>17</v>
      </c>
      <c r="B90" s="524" t="s">
        <v>696</v>
      </c>
      <c r="C90" s="525">
        <v>70422</v>
      </c>
      <c r="D90" s="526" t="s">
        <v>697</v>
      </c>
      <c r="E90" s="57" t="s">
        <v>698</v>
      </c>
      <c r="F90" s="57" t="s">
        <v>102</v>
      </c>
      <c r="G90" s="206">
        <f t="shared" si="6"/>
        <v>2</v>
      </c>
      <c r="H90" s="207" t="s">
        <v>108</v>
      </c>
      <c r="I90" s="206">
        <f t="shared" si="7"/>
        <v>1</v>
      </c>
      <c r="J90" s="208"/>
      <c r="K90" s="209"/>
      <c r="L90" s="62"/>
      <c r="M90" s="206" t="str">
        <f t="shared" si="8"/>
        <v>Nil</v>
      </c>
      <c r="N90" s="210"/>
      <c r="O90" s="62"/>
      <c r="P90" s="206" t="str">
        <f t="shared" si="9"/>
        <v>Nil</v>
      </c>
      <c r="Q90" s="206" t="s">
        <v>640</v>
      </c>
      <c r="R90" s="265"/>
    </row>
    <row r="91" spans="1:18" ht="15.95" customHeight="1" x14ac:dyDescent="0.2">
      <c r="A91" s="205">
        <f t="shared" si="10"/>
        <v>18</v>
      </c>
      <c r="B91" s="524" t="s">
        <v>714</v>
      </c>
      <c r="C91" s="525">
        <v>70052</v>
      </c>
      <c r="D91" s="526" t="s">
        <v>715</v>
      </c>
      <c r="E91" s="57" t="s">
        <v>716</v>
      </c>
      <c r="F91" s="57" t="s">
        <v>106</v>
      </c>
      <c r="G91" s="206">
        <f t="shared" si="6"/>
        <v>1</v>
      </c>
      <c r="H91" s="207" t="s">
        <v>108</v>
      </c>
      <c r="I91" s="206">
        <f t="shared" si="7"/>
        <v>1</v>
      </c>
      <c r="J91" s="208"/>
      <c r="K91" s="209"/>
      <c r="L91" s="62"/>
      <c r="M91" s="206" t="str">
        <f t="shared" si="8"/>
        <v>Nil</v>
      </c>
      <c r="N91" s="210"/>
      <c r="O91" s="62"/>
      <c r="P91" s="206" t="str">
        <f t="shared" si="9"/>
        <v>Nil</v>
      </c>
      <c r="Q91" s="206" t="s">
        <v>644</v>
      </c>
      <c r="R91" s="265"/>
    </row>
    <row r="92" spans="1:18" ht="15.95" customHeight="1" x14ac:dyDescent="0.2">
      <c r="A92" s="205">
        <f t="shared" si="10"/>
        <v>19</v>
      </c>
      <c r="B92" s="524" t="s">
        <v>720</v>
      </c>
      <c r="C92" s="525">
        <v>70053</v>
      </c>
      <c r="D92" s="526" t="s">
        <v>721</v>
      </c>
      <c r="E92" s="57" t="s">
        <v>722</v>
      </c>
      <c r="F92" s="57" t="s">
        <v>102</v>
      </c>
      <c r="G92" s="206">
        <f t="shared" si="6"/>
        <v>2</v>
      </c>
      <c r="H92" s="207" t="s">
        <v>108</v>
      </c>
      <c r="I92" s="206">
        <f t="shared" si="7"/>
        <v>1</v>
      </c>
      <c r="J92" s="208"/>
      <c r="K92" s="209"/>
      <c r="L92" s="62"/>
      <c r="M92" s="206" t="str">
        <f t="shared" si="8"/>
        <v>Nil</v>
      </c>
      <c r="N92" s="210"/>
      <c r="O92" s="62"/>
      <c r="P92" s="206" t="str">
        <f t="shared" si="9"/>
        <v>Nil</v>
      </c>
      <c r="Q92" s="206" t="s">
        <v>648</v>
      </c>
      <c r="R92" s="265"/>
    </row>
    <row r="93" spans="1:18" ht="15.95" customHeight="1" x14ac:dyDescent="0.2">
      <c r="A93" s="205">
        <f t="shared" si="10"/>
        <v>20</v>
      </c>
      <c r="B93" s="524" t="s">
        <v>730</v>
      </c>
      <c r="C93" s="525">
        <v>70054</v>
      </c>
      <c r="D93" s="526" t="s">
        <v>731</v>
      </c>
      <c r="E93" s="57" t="s">
        <v>732</v>
      </c>
      <c r="F93" s="57" t="s">
        <v>106</v>
      </c>
      <c r="G93" s="206">
        <f t="shared" si="6"/>
        <v>1</v>
      </c>
      <c r="H93" s="207" t="s">
        <v>108</v>
      </c>
      <c r="I93" s="206">
        <f t="shared" si="7"/>
        <v>1</v>
      </c>
      <c r="J93" s="208" t="s">
        <v>652</v>
      </c>
      <c r="K93" s="209">
        <v>3.49</v>
      </c>
      <c r="L93" s="62" t="s">
        <v>96</v>
      </c>
      <c r="M93" s="206">
        <f t="shared" si="8"/>
        <v>1</v>
      </c>
      <c r="N93" s="210" t="s">
        <v>653</v>
      </c>
      <c r="O93" s="62" t="s">
        <v>96</v>
      </c>
      <c r="P93" s="206">
        <f t="shared" si="9"/>
        <v>1</v>
      </c>
      <c r="Q93" s="206" t="s">
        <v>654</v>
      </c>
      <c r="R93" s="265"/>
    </row>
    <row r="94" spans="1:18" ht="15.95" customHeight="1" x14ac:dyDescent="0.2">
      <c r="A94" s="205">
        <f t="shared" si="10"/>
        <v>21</v>
      </c>
      <c r="B94" s="524" t="s">
        <v>548</v>
      </c>
      <c r="C94" s="525">
        <v>70023</v>
      </c>
      <c r="D94" s="526" t="s">
        <v>549</v>
      </c>
      <c r="E94" s="57" t="s">
        <v>550</v>
      </c>
      <c r="F94" s="57" t="s">
        <v>106</v>
      </c>
      <c r="G94" s="206">
        <f t="shared" si="6"/>
        <v>1</v>
      </c>
      <c r="H94" s="207" t="s">
        <v>17</v>
      </c>
      <c r="I94" s="206">
        <f t="shared" si="7"/>
        <v>2</v>
      </c>
      <c r="J94" s="208" t="s">
        <v>658</v>
      </c>
      <c r="K94" s="209">
        <v>3.21</v>
      </c>
      <c r="L94" s="62" t="s">
        <v>96</v>
      </c>
      <c r="M94" s="206">
        <f t="shared" si="8"/>
        <v>1</v>
      </c>
      <c r="N94" s="210" t="s">
        <v>659</v>
      </c>
      <c r="O94" s="62" t="s">
        <v>96</v>
      </c>
      <c r="P94" s="206">
        <f t="shared" si="9"/>
        <v>1</v>
      </c>
      <c r="Q94" s="206" t="s">
        <v>660</v>
      </c>
      <c r="R94" s="265"/>
    </row>
    <row r="95" spans="1:18" ht="15.95" customHeight="1" x14ac:dyDescent="0.2">
      <c r="A95" s="205">
        <f t="shared" si="10"/>
        <v>22</v>
      </c>
      <c r="B95" s="524" t="s">
        <v>570</v>
      </c>
      <c r="C95" s="525">
        <v>70027</v>
      </c>
      <c r="D95" s="526" t="s">
        <v>571</v>
      </c>
      <c r="E95" s="57" t="s">
        <v>572</v>
      </c>
      <c r="F95" s="57" t="s">
        <v>106</v>
      </c>
      <c r="G95" s="206">
        <f t="shared" si="6"/>
        <v>1</v>
      </c>
      <c r="H95" s="207" t="s">
        <v>17</v>
      </c>
      <c r="I95" s="206">
        <f t="shared" si="7"/>
        <v>2</v>
      </c>
      <c r="J95" s="208" t="s">
        <v>664</v>
      </c>
      <c r="K95" s="209">
        <v>3.15</v>
      </c>
      <c r="L95" s="62" t="s">
        <v>96</v>
      </c>
      <c r="M95" s="206">
        <f t="shared" si="8"/>
        <v>1</v>
      </c>
      <c r="N95" s="210" t="s">
        <v>665</v>
      </c>
      <c r="O95" s="62" t="s">
        <v>96</v>
      </c>
      <c r="P95" s="206">
        <f t="shared" si="9"/>
        <v>1</v>
      </c>
      <c r="Q95" s="206" t="s">
        <v>666</v>
      </c>
      <c r="R95" s="265"/>
    </row>
    <row r="96" spans="1:18" ht="15.95" customHeight="1" x14ac:dyDescent="0.2">
      <c r="A96" s="205">
        <f t="shared" si="10"/>
        <v>23</v>
      </c>
      <c r="B96" s="524" t="s">
        <v>574</v>
      </c>
      <c r="C96" s="525">
        <v>70028</v>
      </c>
      <c r="D96" s="526" t="s">
        <v>575</v>
      </c>
      <c r="E96" s="57" t="s">
        <v>576</v>
      </c>
      <c r="F96" s="57" t="s">
        <v>106</v>
      </c>
      <c r="G96" s="206">
        <f t="shared" si="6"/>
        <v>1</v>
      </c>
      <c r="H96" s="207" t="s">
        <v>17</v>
      </c>
      <c r="I96" s="206">
        <f t="shared" si="7"/>
        <v>2</v>
      </c>
      <c r="J96" s="208" t="s">
        <v>670</v>
      </c>
      <c r="K96" s="209">
        <v>3</v>
      </c>
      <c r="L96" s="62" t="s">
        <v>294</v>
      </c>
      <c r="M96" s="206">
        <f t="shared" si="8"/>
        <v>2</v>
      </c>
      <c r="N96" s="210" t="s">
        <v>671</v>
      </c>
      <c r="O96" s="62" t="s">
        <v>294</v>
      </c>
      <c r="P96" s="206">
        <f t="shared" si="9"/>
        <v>2</v>
      </c>
      <c r="Q96" s="206" t="s">
        <v>672</v>
      </c>
      <c r="R96" s="265"/>
    </row>
    <row r="97" spans="1:18" ht="15.95" customHeight="1" x14ac:dyDescent="0.2">
      <c r="A97" s="205">
        <f t="shared" si="10"/>
        <v>24</v>
      </c>
      <c r="B97" s="524" t="s">
        <v>596</v>
      </c>
      <c r="C97" s="525">
        <v>70032</v>
      </c>
      <c r="D97" s="526" t="s">
        <v>597</v>
      </c>
      <c r="E97" s="57" t="s">
        <v>598</v>
      </c>
      <c r="F97" s="57" t="s">
        <v>106</v>
      </c>
      <c r="G97" s="206">
        <f t="shared" si="6"/>
        <v>1</v>
      </c>
      <c r="H97" s="207" t="s">
        <v>17</v>
      </c>
      <c r="I97" s="206">
        <f t="shared" si="7"/>
        <v>2</v>
      </c>
      <c r="J97" s="208" t="s">
        <v>676</v>
      </c>
      <c r="K97" s="209">
        <v>3.82</v>
      </c>
      <c r="L97" s="62" t="s">
        <v>294</v>
      </c>
      <c r="M97" s="206">
        <f t="shared" si="8"/>
        <v>2</v>
      </c>
      <c r="N97" s="210" t="s">
        <v>677</v>
      </c>
      <c r="O97" s="62" t="s">
        <v>294</v>
      </c>
      <c r="P97" s="206">
        <f t="shared" si="9"/>
        <v>2</v>
      </c>
      <c r="Q97" s="206" t="s">
        <v>678</v>
      </c>
      <c r="R97" s="265"/>
    </row>
    <row r="98" spans="1:18" ht="15.95" customHeight="1" x14ac:dyDescent="0.2">
      <c r="A98" s="205">
        <f t="shared" si="10"/>
        <v>25</v>
      </c>
      <c r="B98" s="524" t="s">
        <v>600</v>
      </c>
      <c r="C98" s="525">
        <v>70033</v>
      </c>
      <c r="D98" s="526" t="s">
        <v>601</v>
      </c>
      <c r="E98" s="57" t="s">
        <v>602</v>
      </c>
      <c r="F98" s="57" t="s">
        <v>106</v>
      </c>
      <c r="G98" s="206">
        <f t="shared" si="6"/>
        <v>1</v>
      </c>
      <c r="H98" s="207" t="s">
        <v>17</v>
      </c>
      <c r="I98" s="206">
        <f t="shared" si="7"/>
        <v>2</v>
      </c>
      <c r="J98" s="208" t="s">
        <v>682</v>
      </c>
      <c r="K98" s="209">
        <v>2.88</v>
      </c>
      <c r="L98" s="62" t="s">
        <v>96</v>
      </c>
      <c r="M98" s="206">
        <f t="shared" si="8"/>
        <v>1</v>
      </c>
      <c r="N98" s="210" t="s">
        <v>683</v>
      </c>
      <c r="O98" s="62" t="s">
        <v>96</v>
      </c>
      <c r="P98" s="206">
        <f t="shared" si="9"/>
        <v>1</v>
      </c>
      <c r="Q98" s="206" t="s">
        <v>684</v>
      </c>
      <c r="R98" s="265"/>
    </row>
    <row r="99" spans="1:18" ht="15.95" customHeight="1" x14ac:dyDescent="0.2">
      <c r="A99" s="205">
        <f t="shared" si="10"/>
        <v>26</v>
      </c>
      <c r="B99" s="524" t="s">
        <v>610</v>
      </c>
      <c r="C99" s="525">
        <v>70034</v>
      </c>
      <c r="D99" s="526" t="s">
        <v>611</v>
      </c>
      <c r="E99" s="57" t="s">
        <v>612</v>
      </c>
      <c r="F99" s="57" t="s">
        <v>106</v>
      </c>
      <c r="G99" s="206">
        <f t="shared" si="6"/>
        <v>1</v>
      </c>
      <c r="H99" s="207" t="s">
        <v>17</v>
      </c>
      <c r="I99" s="206">
        <f t="shared" si="7"/>
        <v>2</v>
      </c>
      <c r="J99" s="208"/>
      <c r="K99" s="209"/>
      <c r="L99" s="62"/>
      <c r="M99" s="206" t="str">
        <f t="shared" si="8"/>
        <v>Nil</v>
      </c>
      <c r="N99" s="210"/>
      <c r="O99" s="62"/>
      <c r="P99" s="206" t="str">
        <f t="shared" si="9"/>
        <v>Nil</v>
      </c>
      <c r="Q99" s="206" t="s">
        <v>687</v>
      </c>
      <c r="R99" s="265"/>
    </row>
    <row r="100" spans="1:18" ht="15.95" customHeight="1" x14ac:dyDescent="0.2">
      <c r="A100" s="205">
        <f t="shared" si="10"/>
        <v>27</v>
      </c>
      <c r="B100" s="524" t="s">
        <v>637</v>
      </c>
      <c r="C100" s="525">
        <v>70039</v>
      </c>
      <c r="D100" s="526" t="s">
        <v>638</v>
      </c>
      <c r="E100" s="57" t="s">
        <v>639</v>
      </c>
      <c r="F100" s="57" t="s">
        <v>106</v>
      </c>
      <c r="G100" s="206">
        <f t="shared" si="6"/>
        <v>1</v>
      </c>
      <c r="H100" s="207" t="s">
        <v>17</v>
      </c>
      <c r="I100" s="206">
        <f t="shared" si="7"/>
        <v>2</v>
      </c>
      <c r="J100" s="208"/>
      <c r="K100" s="209"/>
      <c r="L100" s="62"/>
      <c r="M100" s="206" t="str">
        <f t="shared" si="8"/>
        <v>Nil</v>
      </c>
      <c r="N100" s="210"/>
      <c r="O100" s="62"/>
      <c r="P100" s="206" t="str">
        <f t="shared" si="9"/>
        <v>Nil</v>
      </c>
      <c r="Q100" s="206" t="s">
        <v>691</v>
      </c>
      <c r="R100" s="265"/>
    </row>
    <row r="101" spans="1:18" ht="15.95" customHeight="1" x14ac:dyDescent="0.2">
      <c r="A101" s="205">
        <f t="shared" si="10"/>
        <v>28</v>
      </c>
      <c r="B101" s="524" t="s">
        <v>641</v>
      </c>
      <c r="C101" s="525">
        <v>70040</v>
      </c>
      <c r="D101" s="526" t="s">
        <v>642</v>
      </c>
      <c r="E101" s="57" t="s">
        <v>643</v>
      </c>
      <c r="F101" s="57" t="s">
        <v>106</v>
      </c>
      <c r="G101" s="206">
        <f t="shared" si="6"/>
        <v>1</v>
      </c>
      <c r="H101" s="207" t="s">
        <v>17</v>
      </c>
      <c r="I101" s="206">
        <f t="shared" si="7"/>
        <v>2</v>
      </c>
      <c r="J101" s="208"/>
      <c r="K101" s="209"/>
      <c r="L101" s="62"/>
      <c r="M101" s="206" t="str">
        <f t="shared" si="8"/>
        <v>Nil</v>
      </c>
      <c r="N101" s="210"/>
      <c r="O101" s="62"/>
      <c r="P101" s="206" t="str">
        <f t="shared" si="9"/>
        <v>Nil</v>
      </c>
      <c r="Q101" s="206" t="s">
        <v>695</v>
      </c>
      <c r="R101" s="265"/>
    </row>
    <row r="102" spans="1:18" ht="15.95" customHeight="1" x14ac:dyDescent="0.2">
      <c r="A102" s="205">
        <f t="shared" si="10"/>
        <v>29</v>
      </c>
      <c r="B102" s="524" t="s">
        <v>645</v>
      </c>
      <c r="C102" s="525">
        <v>70041</v>
      </c>
      <c r="D102" s="526" t="s">
        <v>646</v>
      </c>
      <c r="E102" s="57" t="s">
        <v>647</v>
      </c>
      <c r="F102" s="57" t="s">
        <v>106</v>
      </c>
      <c r="G102" s="206">
        <f t="shared" si="6"/>
        <v>1</v>
      </c>
      <c r="H102" s="207" t="s">
        <v>17</v>
      </c>
      <c r="I102" s="206">
        <f t="shared" si="7"/>
        <v>2</v>
      </c>
      <c r="J102" s="208" t="s">
        <v>699</v>
      </c>
      <c r="K102" s="209">
        <v>2.84</v>
      </c>
      <c r="L102" s="62" t="s">
        <v>96</v>
      </c>
      <c r="M102" s="206">
        <f t="shared" si="8"/>
        <v>1</v>
      </c>
      <c r="N102" s="210" t="s">
        <v>700</v>
      </c>
      <c r="O102" s="62" t="s">
        <v>294</v>
      </c>
      <c r="P102" s="206">
        <f t="shared" si="9"/>
        <v>2</v>
      </c>
      <c r="Q102" s="206" t="s">
        <v>701</v>
      </c>
      <c r="R102" s="265"/>
    </row>
    <row r="103" spans="1:18" ht="15.95" customHeight="1" x14ac:dyDescent="0.2">
      <c r="A103" s="205">
        <f t="shared" si="10"/>
        <v>30</v>
      </c>
      <c r="B103" s="524" t="s">
        <v>685</v>
      </c>
      <c r="C103" s="525">
        <v>70048</v>
      </c>
      <c r="D103" s="526" t="s">
        <v>686</v>
      </c>
      <c r="E103" s="57" t="s">
        <v>125</v>
      </c>
      <c r="F103" s="57" t="s">
        <v>106</v>
      </c>
      <c r="G103" s="206">
        <f t="shared" si="6"/>
        <v>1</v>
      </c>
      <c r="H103" s="207" t="s">
        <v>17</v>
      </c>
      <c r="I103" s="206">
        <f t="shared" si="7"/>
        <v>2</v>
      </c>
      <c r="J103" s="208"/>
      <c r="K103" s="209"/>
      <c r="L103" s="62"/>
      <c r="M103" s="206" t="str">
        <f t="shared" si="8"/>
        <v>Nil</v>
      </c>
      <c r="N103" s="210"/>
      <c r="O103" s="62"/>
      <c r="P103" s="206" t="str">
        <f t="shared" si="9"/>
        <v>Nil</v>
      </c>
      <c r="Q103" s="206" t="s">
        <v>705</v>
      </c>
      <c r="R103" s="265"/>
    </row>
    <row r="104" spans="1:18" ht="15.95" customHeight="1" x14ac:dyDescent="0.2">
      <c r="A104" s="205">
        <f t="shared" si="10"/>
        <v>31</v>
      </c>
      <c r="B104" s="524" t="s">
        <v>688</v>
      </c>
      <c r="C104" s="525">
        <v>70049</v>
      </c>
      <c r="D104" s="526" t="s">
        <v>689</v>
      </c>
      <c r="E104" s="57" t="s">
        <v>690</v>
      </c>
      <c r="F104" s="57" t="s">
        <v>106</v>
      </c>
      <c r="G104" s="206">
        <f t="shared" si="6"/>
        <v>1</v>
      </c>
      <c r="H104" s="207" t="s">
        <v>17</v>
      </c>
      <c r="I104" s="206">
        <f t="shared" si="7"/>
        <v>2</v>
      </c>
      <c r="J104" s="208"/>
      <c r="K104" s="209"/>
      <c r="L104" s="62"/>
      <c r="M104" s="206" t="str">
        <f t="shared" si="8"/>
        <v>Nil</v>
      </c>
      <c r="N104" s="210"/>
      <c r="O104" s="62"/>
      <c r="P104" s="206" t="str">
        <f t="shared" si="9"/>
        <v>Nil</v>
      </c>
      <c r="Q104" s="206" t="s">
        <v>709</v>
      </c>
      <c r="R104" s="265"/>
    </row>
    <row r="105" spans="1:18" ht="15.95" customHeight="1" x14ac:dyDescent="0.2">
      <c r="A105" s="205">
        <f t="shared" si="10"/>
        <v>32</v>
      </c>
      <c r="B105" s="524" t="s">
        <v>692</v>
      </c>
      <c r="C105" s="525">
        <v>70050</v>
      </c>
      <c r="D105" s="526" t="s">
        <v>693</v>
      </c>
      <c r="E105" s="57" t="s">
        <v>694</v>
      </c>
      <c r="F105" s="57" t="s">
        <v>106</v>
      </c>
      <c r="G105" s="206">
        <f t="shared" si="6"/>
        <v>1</v>
      </c>
      <c r="H105" s="207" t="s">
        <v>17</v>
      </c>
      <c r="I105" s="206">
        <f t="shared" si="7"/>
        <v>2</v>
      </c>
      <c r="J105" s="208"/>
      <c r="K105" s="209"/>
      <c r="L105" s="62"/>
      <c r="M105" s="206" t="str">
        <f t="shared" si="8"/>
        <v>Nil</v>
      </c>
      <c r="N105" s="210"/>
      <c r="O105" s="62"/>
      <c r="P105" s="206" t="str">
        <f t="shared" si="9"/>
        <v>Nil</v>
      </c>
      <c r="Q105" s="206" t="s">
        <v>713</v>
      </c>
      <c r="R105" s="265"/>
    </row>
    <row r="106" spans="1:18" ht="15.95" customHeight="1" x14ac:dyDescent="0.2">
      <c r="A106" s="205">
        <f t="shared" si="10"/>
        <v>33</v>
      </c>
      <c r="B106" s="524" t="s">
        <v>702</v>
      </c>
      <c r="C106" s="525">
        <v>70051</v>
      </c>
      <c r="D106" s="526" t="s">
        <v>703</v>
      </c>
      <c r="E106" s="57" t="s">
        <v>704</v>
      </c>
      <c r="F106" s="57" t="s">
        <v>106</v>
      </c>
      <c r="G106" s="206">
        <f t="shared" si="6"/>
        <v>1</v>
      </c>
      <c r="H106" s="207" t="s">
        <v>17</v>
      </c>
      <c r="I106" s="206">
        <f t="shared" si="7"/>
        <v>2</v>
      </c>
      <c r="J106" s="208" t="s">
        <v>717</v>
      </c>
      <c r="K106" s="209">
        <v>3.07</v>
      </c>
      <c r="L106" s="62" t="s">
        <v>294</v>
      </c>
      <c r="M106" s="206">
        <f t="shared" si="8"/>
        <v>2</v>
      </c>
      <c r="N106" s="210" t="s">
        <v>718</v>
      </c>
      <c r="O106" s="62" t="s">
        <v>294</v>
      </c>
      <c r="P106" s="206">
        <f t="shared" si="9"/>
        <v>2</v>
      </c>
      <c r="Q106" s="206" t="s">
        <v>719</v>
      </c>
      <c r="R106" s="265"/>
    </row>
    <row r="107" spans="1:18" ht="15.95" customHeight="1" x14ac:dyDescent="0.2">
      <c r="A107" s="205">
        <f t="shared" si="10"/>
        <v>34</v>
      </c>
      <c r="B107" s="524" t="s">
        <v>706</v>
      </c>
      <c r="C107" s="525">
        <v>70421</v>
      </c>
      <c r="D107" s="526" t="s">
        <v>707</v>
      </c>
      <c r="E107" s="57" t="s">
        <v>708</v>
      </c>
      <c r="F107" s="57" t="s">
        <v>106</v>
      </c>
      <c r="G107" s="206">
        <f t="shared" si="6"/>
        <v>1</v>
      </c>
      <c r="H107" s="207" t="s">
        <v>17</v>
      </c>
      <c r="I107" s="206">
        <f t="shared" si="7"/>
        <v>2</v>
      </c>
      <c r="J107" s="208" t="s">
        <v>723</v>
      </c>
      <c r="K107" s="209">
        <v>3.01</v>
      </c>
      <c r="L107" s="62" t="s">
        <v>294</v>
      </c>
      <c r="M107" s="206">
        <f t="shared" si="8"/>
        <v>2</v>
      </c>
      <c r="N107" s="210" t="s">
        <v>724</v>
      </c>
      <c r="O107" s="62" t="s">
        <v>294</v>
      </c>
      <c r="P107" s="206">
        <f t="shared" si="9"/>
        <v>2</v>
      </c>
      <c r="Q107" s="206" t="s">
        <v>725</v>
      </c>
      <c r="R107" s="265"/>
    </row>
    <row r="108" spans="1:18" ht="15.95" customHeight="1" x14ac:dyDescent="0.2">
      <c r="A108" s="205">
        <f t="shared" si="10"/>
        <v>35</v>
      </c>
      <c r="B108" s="524" t="s">
        <v>710</v>
      </c>
      <c r="C108" s="525">
        <v>70423</v>
      </c>
      <c r="D108" s="526" t="s">
        <v>711</v>
      </c>
      <c r="E108" s="57" t="s">
        <v>712</v>
      </c>
      <c r="F108" s="57" t="s">
        <v>106</v>
      </c>
      <c r="G108" s="206">
        <f t="shared" si="6"/>
        <v>1</v>
      </c>
      <c r="H108" s="207" t="s">
        <v>17</v>
      </c>
      <c r="I108" s="206">
        <f t="shared" si="7"/>
        <v>2</v>
      </c>
      <c r="J108" s="208"/>
      <c r="K108" s="209"/>
      <c r="L108" s="62"/>
      <c r="M108" s="206" t="str">
        <f t="shared" si="8"/>
        <v>Nil</v>
      </c>
      <c r="N108" s="210"/>
      <c r="O108" s="62"/>
      <c r="P108" s="206" t="str">
        <f t="shared" si="9"/>
        <v>Nil</v>
      </c>
      <c r="Q108" s="206" t="s">
        <v>729</v>
      </c>
      <c r="R108" s="265"/>
    </row>
    <row r="109" spans="1:18" ht="15.95" customHeight="1" x14ac:dyDescent="0.2">
      <c r="A109" s="205">
        <f t="shared" si="10"/>
        <v>36</v>
      </c>
      <c r="B109" s="524" t="s">
        <v>726</v>
      </c>
      <c r="C109" s="525">
        <v>70420</v>
      </c>
      <c r="D109" s="526" t="s">
        <v>727</v>
      </c>
      <c r="E109" s="57" t="s">
        <v>728</v>
      </c>
      <c r="F109" s="57" t="s">
        <v>106</v>
      </c>
      <c r="G109" s="206">
        <f t="shared" si="6"/>
        <v>1</v>
      </c>
      <c r="H109" s="207" t="s">
        <v>17</v>
      </c>
      <c r="I109" s="206">
        <f t="shared" si="7"/>
        <v>2</v>
      </c>
      <c r="J109" s="208" t="s">
        <v>733</v>
      </c>
      <c r="K109" s="209">
        <v>2.84</v>
      </c>
      <c r="L109" s="62" t="s">
        <v>294</v>
      </c>
      <c r="M109" s="206">
        <f t="shared" si="8"/>
        <v>2</v>
      </c>
      <c r="N109" s="210" t="s">
        <v>734</v>
      </c>
      <c r="O109" s="62" t="s">
        <v>294</v>
      </c>
      <c r="P109" s="206">
        <f t="shared" si="9"/>
        <v>2</v>
      </c>
      <c r="Q109" s="206" t="s">
        <v>735</v>
      </c>
      <c r="R109" s="265"/>
    </row>
    <row r="110" spans="1:18" ht="15.95" customHeight="1" x14ac:dyDescent="0.2">
      <c r="A110" s="205">
        <f t="shared" si="10"/>
        <v>37</v>
      </c>
      <c r="B110" s="524" t="s">
        <v>736</v>
      </c>
      <c r="C110" s="525">
        <v>70055</v>
      </c>
      <c r="D110" s="526" t="s">
        <v>737</v>
      </c>
      <c r="E110" s="57" t="s">
        <v>738</v>
      </c>
      <c r="F110" s="57" t="s">
        <v>106</v>
      </c>
      <c r="G110" s="206">
        <f t="shared" si="6"/>
        <v>1</v>
      </c>
      <c r="H110" s="207" t="s">
        <v>17</v>
      </c>
      <c r="I110" s="206">
        <f t="shared" si="7"/>
        <v>2</v>
      </c>
      <c r="J110" s="208"/>
      <c r="K110" s="209"/>
      <c r="L110" s="62"/>
      <c r="M110" s="206" t="str">
        <f t="shared" si="8"/>
        <v>Nil</v>
      </c>
      <c r="N110" s="210"/>
      <c r="O110" s="62"/>
      <c r="P110" s="206" t="str">
        <f t="shared" si="9"/>
        <v>Nil</v>
      </c>
      <c r="Q110" s="206" t="s">
        <v>739</v>
      </c>
      <c r="R110" s="265"/>
    </row>
    <row r="111" spans="1:18" ht="16.5" thickBot="1" x14ac:dyDescent="0.3"/>
    <row r="112" spans="1:18" s="234" customFormat="1" ht="15.95" customHeight="1" x14ac:dyDescent="0.2">
      <c r="A112" s="221" t="s">
        <v>546</v>
      </c>
      <c r="B112" s="222">
        <f>+COUNTIF(G73:G110,1)</f>
        <v>32</v>
      </c>
      <c r="C112" s="223"/>
      <c r="D112" s="224" t="s">
        <v>108</v>
      </c>
      <c r="E112" s="225"/>
      <c r="F112" s="226"/>
      <c r="G112" s="227"/>
      <c r="H112" s="222">
        <f>+COUNTIF(I73:I110,1)</f>
        <v>21</v>
      </c>
      <c r="I112" s="228"/>
      <c r="J112" s="229" t="s">
        <v>109</v>
      </c>
      <c r="K112" s="226"/>
      <c r="L112" s="222">
        <f>+COUNTIF(M73:M110,1)</f>
        <v>13</v>
      </c>
      <c r="M112" s="222"/>
      <c r="N112" s="230" t="s">
        <v>110</v>
      </c>
      <c r="O112" s="231">
        <f>+COUNTIF(P73:P110,1)</f>
        <v>8</v>
      </c>
      <c r="P112" s="232"/>
      <c r="Q112" s="233"/>
      <c r="R112" s="233"/>
    </row>
    <row r="113" spans="1:18" s="234" customFormat="1" ht="15.95" customHeight="1" x14ac:dyDescent="0.2">
      <c r="A113" s="235" t="s">
        <v>111</v>
      </c>
      <c r="B113" s="236">
        <f>+COUNTIF(G73:G110,2)</f>
        <v>6</v>
      </c>
      <c r="C113" s="237"/>
      <c r="D113" s="238" t="s">
        <v>17</v>
      </c>
      <c r="E113" s="239"/>
      <c r="F113" s="233"/>
      <c r="G113" s="240"/>
      <c r="H113" s="236">
        <f>+COUNTIF(I73:I110,2)</f>
        <v>17</v>
      </c>
      <c r="I113" s="241"/>
      <c r="J113" s="242" t="s">
        <v>112</v>
      </c>
      <c r="K113" s="233"/>
      <c r="L113" s="236">
        <f>+COUNTIF(M73:M110,2)</f>
        <v>8</v>
      </c>
      <c r="M113" s="236"/>
      <c r="N113" s="243" t="s">
        <v>112</v>
      </c>
      <c r="O113" s="244">
        <f>+COUNTIF(P73:P110,2)</f>
        <v>13</v>
      </c>
      <c r="P113" s="233"/>
      <c r="Q113" s="233"/>
      <c r="R113" s="233"/>
    </row>
    <row r="114" spans="1:18" s="234" customFormat="1" ht="15.95" customHeight="1" thickBot="1" x14ac:dyDescent="0.3">
      <c r="A114" s="245"/>
      <c r="B114" s="250">
        <f>SUM(B112:B113)</f>
        <v>38</v>
      </c>
      <c r="C114" s="247"/>
      <c r="D114" s="248" t="s">
        <v>0</v>
      </c>
      <c r="E114" s="249"/>
      <c r="F114" s="246"/>
      <c r="G114" s="246"/>
      <c r="H114" s="250">
        <f>SUM(H112:H113)</f>
        <v>38</v>
      </c>
      <c r="I114" s="251"/>
      <c r="J114" s="252"/>
      <c r="K114" s="253"/>
      <c r="L114" s="250">
        <f>SUM(L112:L113)</f>
        <v>21</v>
      </c>
      <c r="M114" s="254"/>
      <c r="N114" s="253"/>
      <c r="O114" s="255">
        <f>SUM(O112:O113)</f>
        <v>21</v>
      </c>
      <c r="P114" s="233"/>
      <c r="Q114" s="233"/>
      <c r="R114" s="233"/>
    </row>
    <row r="115" spans="1:18" x14ac:dyDescent="0.2">
      <c r="A115" s="262"/>
      <c r="B115" s="240"/>
      <c r="C115" s="237"/>
      <c r="D115" s="267"/>
      <c r="E115" s="267"/>
      <c r="F115" s="268"/>
      <c r="G115" s="269"/>
      <c r="H115" s="193"/>
      <c r="I115" s="234"/>
      <c r="J115" s="270"/>
      <c r="K115" s="262"/>
      <c r="L115" s="262"/>
      <c r="M115" s="262"/>
      <c r="N115" s="271"/>
      <c r="O115" s="262"/>
      <c r="P115" s="262"/>
      <c r="Q115" s="262"/>
      <c r="R115" s="233"/>
    </row>
    <row r="116" spans="1:18" ht="30.75" thickBot="1" x14ac:dyDescent="0.65">
      <c r="A116" s="615" t="s">
        <v>39</v>
      </c>
      <c r="B116" s="615"/>
      <c r="C116" s="615"/>
      <c r="D116" s="615"/>
      <c r="E116" s="615"/>
      <c r="F116" s="615"/>
      <c r="G116" s="615"/>
      <c r="H116" s="615"/>
      <c r="I116" s="615"/>
      <c r="J116" s="615"/>
      <c r="K116" s="615"/>
      <c r="L116" s="615"/>
      <c r="M116" s="615"/>
      <c r="N116" s="615"/>
      <c r="O116" s="615"/>
      <c r="P116" s="615"/>
      <c r="Q116" s="615"/>
      <c r="R116" s="615"/>
    </row>
    <row r="117" spans="1:18" s="199" customFormat="1" ht="12.75" customHeight="1" x14ac:dyDescent="0.2">
      <c r="A117" s="616" t="s">
        <v>79</v>
      </c>
      <c r="B117" s="629" t="s">
        <v>80</v>
      </c>
      <c r="C117" s="631" t="s">
        <v>273</v>
      </c>
      <c r="D117" s="620" t="s">
        <v>82</v>
      </c>
      <c r="E117" s="622" t="s">
        <v>83</v>
      </c>
      <c r="F117" s="194" t="s">
        <v>274</v>
      </c>
      <c r="G117" s="195"/>
      <c r="H117" s="624" t="s">
        <v>275</v>
      </c>
      <c r="I117" s="196"/>
      <c r="J117" s="626" t="s">
        <v>276</v>
      </c>
      <c r="K117" s="609" t="s">
        <v>87</v>
      </c>
      <c r="L117" s="197" t="s">
        <v>88</v>
      </c>
      <c r="M117" s="198" t="s">
        <v>89</v>
      </c>
      <c r="N117" s="611" t="s">
        <v>277</v>
      </c>
      <c r="O117" s="197" t="s">
        <v>278</v>
      </c>
      <c r="P117" s="198" t="s">
        <v>89</v>
      </c>
      <c r="Q117" s="198"/>
      <c r="R117" s="613" t="s">
        <v>92</v>
      </c>
    </row>
    <row r="118" spans="1:18" s="199" customFormat="1" ht="13.5" thickBot="1" x14ac:dyDescent="0.25">
      <c r="A118" s="617"/>
      <c r="B118" s="630"/>
      <c r="C118" s="632"/>
      <c r="D118" s="621"/>
      <c r="E118" s="623"/>
      <c r="F118" s="200" t="s">
        <v>95</v>
      </c>
      <c r="G118" s="201"/>
      <c r="H118" s="625"/>
      <c r="I118" s="202"/>
      <c r="J118" s="627"/>
      <c r="K118" s="610"/>
      <c r="L118" s="203" t="s">
        <v>96</v>
      </c>
      <c r="M118" s="204" t="s">
        <v>97</v>
      </c>
      <c r="N118" s="612"/>
      <c r="O118" s="62" t="s">
        <v>96</v>
      </c>
      <c r="P118" s="204" t="s">
        <v>97</v>
      </c>
      <c r="Q118" s="204"/>
      <c r="R118" s="614"/>
    </row>
    <row r="119" spans="1:18" ht="15.95" customHeight="1" x14ac:dyDescent="0.2">
      <c r="A119" s="272">
        <v>1</v>
      </c>
      <c r="B119" s="524" t="s">
        <v>740</v>
      </c>
      <c r="C119" s="525">
        <v>69958</v>
      </c>
      <c r="D119" s="526" t="s">
        <v>741</v>
      </c>
      <c r="E119" s="57" t="s">
        <v>742</v>
      </c>
      <c r="F119" s="57" t="s">
        <v>102</v>
      </c>
      <c r="G119" s="206">
        <f t="shared" ref="G119:G150" si="11">+IF(F119="M",1,IF(F119="f",2,IF(F119="Civ",3,"Error")))</f>
        <v>2</v>
      </c>
      <c r="H119" s="207" t="s">
        <v>108</v>
      </c>
      <c r="I119" s="206">
        <f>+IF(H119="Studying",5,IF(H119="Complete",1,IF(H119="Incomplete",2,IF(H119="Left",3,IF(H119="Dropped",4,"Error")))))</f>
        <v>1</v>
      </c>
      <c r="J119" s="208" t="s">
        <v>743</v>
      </c>
      <c r="K119" s="209">
        <v>2.87</v>
      </c>
      <c r="L119" s="62" t="s">
        <v>294</v>
      </c>
      <c r="M119" s="206">
        <f>+IF(L119="Issued",1,IF(L119="Not Issued",2,"Nil"))</f>
        <v>2</v>
      </c>
      <c r="N119" s="210">
        <v>33988</v>
      </c>
      <c r="O119" s="62" t="s">
        <v>294</v>
      </c>
      <c r="P119" s="206">
        <f>+IF(O119="Issued",1,IF(O119="Not Issued",2,"Nil"))</f>
        <v>2</v>
      </c>
      <c r="Q119" s="206" t="s">
        <v>744</v>
      </c>
      <c r="R119" s="265"/>
    </row>
    <row r="120" spans="1:18" ht="15.95" customHeight="1" x14ac:dyDescent="0.2">
      <c r="A120" s="205">
        <v>2</v>
      </c>
      <c r="B120" s="524" t="s">
        <v>749</v>
      </c>
      <c r="C120" s="525">
        <v>69960</v>
      </c>
      <c r="D120" s="526" t="s">
        <v>750</v>
      </c>
      <c r="E120" s="57" t="s">
        <v>751</v>
      </c>
      <c r="F120" s="57" t="s">
        <v>102</v>
      </c>
      <c r="G120" s="206">
        <f t="shared" si="11"/>
        <v>2</v>
      </c>
      <c r="H120" s="207" t="s">
        <v>108</v>
      </c>
      <c r="I120" s="206">
        <f t="shared" ref="I120:I171" si="12">+IF(H120="Studying",5,IF(H120="Complete",1,IF(H120="Incomplete",2,IF(H120="Left",3,IF(H120="Dropped",4,"Error")))))</f>
        <v>1</v>
      </c>
      <c r="J120" s="208"/>
      <c r="K120" s="209"/>
      <c r="L120" s="62"/>
      <c r="M120" s="206" t="str">
        <f t="shared" ref="M120:M171" si="13">+IF(L120="Issued",1,IF(L120="Not Issued",2,"Nil"))</f>
        <v>Nil</v>
      </c>
      <c r="N120" s="210"/>
      <c r="O120" s="62"/>
      <c r="P120" s="206" t="str">
        <f t="shared" ref="P120:P171" si="14">+IF(O120="Issued",1,IF(O120="Not Issued",2,"Nil"))</f>
        <v>Nil</v>
      </c>
      <c r="Q120" s="206" t="s">
        <v>748</v>
      </c>
      <c r="R120" s="265"/>
    </row>
    <row r="121" spans="1:18" ht="15.95" customHeight="1" x14ac:dyDescent="0.2">
      <c r="A121" s="205">
        <v>3</v>
      </c>
      <c r="B121" s="524" t="s">
        <v>754</v>
      </c>
      <c r="C121" s="525">
        <v>69961</v>
      </c>
      <c r="D121" s="526" t="s">
        <v>755</v>
      </c>
      <c r="E121" s="57" t="s">
        <v>756</v>
      </c>
      <c r="F121" s="57" t="s">
        <v>106</v>
      </c>
      <c r="G121" s="206">
        <f t="shared" si="11"/>
        <v>1</v>
      </c>
      <c r="H121" s="207" t="s">
        <v>108</v>
      </c>
      <c r="I121" s="206">
        <f t="shared" si="12"/>
        <v>1</v>
      </c>
      <c r="J121" s="208" t="s">
        <v>752</v>
      </c>
      <c r="K121" s="209">
        <v>3.38</v>
      </c>
      <c r="L121" s="62" t="s">
        <v>294</v>
      </c>
      <c r="M121" s="206">
        <f t="shared" si="13"/>
        <v>2</v>
      </c>
      <c r="N121" s="210">
        <v>33976</v>
      </c>
      <c r="O121" s="62" t="s">
        <v>294</v>
      </c>
      <c r="P121" s="206">
        <f t="shared" si="14"/>
        <v>2</v>
      </c>
      <c r="Q121" s="206" t="s">
        <v>753</v>
      </c>
      <c r="R121" s="265"/>
    </row>
    <row r="122" spans="1:18" ht="15.95" customHeight="1" x14ac:dyDescent="0.2">
      <c r="A122" s="205">
        <f t="shared" ref="A122:A185" si="15">+A121+1</f>
        <v>4</v>
      </c>
      <c r="B122" s="524" t="s">
        <v>767</v>
      </c>
      <c r="C122" s="525">
        <v>69963</v>
      </c>
      <c r="D122" s="526" t="s">
        <v>768</v>
      </c>
      <c r="E122" s="57" t="s">
        <v>769</v>
      </c>
      <c r="F122" s="57" t="s">
        <v>106</v>
      </c>
      <c r="G122" s="206">
        <f t="shared" si="11"/>
        <v>1</v>
      </c>
      <c r="H122" s="207" t="s">
        <v>108</v>
      </c>
      <c r="I122" s="206">
        <f t="shared" si="12"/>
        <v>1</v>
      </c>
      <c r="J122" s="208" t="s">
        <v>757</v>
      </c>
      <c r="K122" s="209">
        <v>3.81</v>
      </c>
      <c r="L122" s="62" t="s">
        <v>294</v>
      </c>
      <c r="M122" s="206">
        <f t="shared" si="13"/>
        <v>2</v>
      </c>
      <c r="N122" s="210">
        <v>33993</v>
      </c>
      <c r="O122" s="62" t="s">
        <v>294</v>
      </c>
      <c r="P122" s="206">
        <f t="shared" si="14"/>
        <v>2</v>
      </c>
      <c r="Q122" s="206" t="s">
        <v>758</v>
      </c>
      <c r="R122" s="265"/>
    </row>
    <row r="123" spans="1:18" ht="15.95" customHeight="1" x14ac:dyDescent="0.2">
      <c r="A123" s="205">
        <f t="shared" si="15"/>
        <v>5</v>
      </c>
      <c r="B123" s="524" t="s">
        <v>780</v>
      </c>
      <c r="C123" s="525">
        <v>69966</v>
      </c>
      <c r="D123" s="526" t="s">
        <v>781</v>
      </c>
      <c r="E123" s="57" t="s">
        <v>782</v>
      </c>
      <c r="F123" s="57" t="s">
        <v>106</v>
      </c>
      <c r="G123" s="206">
        <f t="shared" si="11"/>
        <v>1</v>
      </c>
      <c r="H123" s="207" t="s">
        <v>108</v>
      </c>
      <c r="I123" s="206">
        <f>+IF(H123="Studying",5,IF(H123="Complete",1,IF(H123="Incomplete",2,IF(H123="Left",3,IF(H123="Dropped",4,"Error")))))</f>
        <v>1</v>
      </c>
      <c r="J123" s="208"/>
      <c r="K123" s="209"/>
      <c r="L123" s="62"/>
      <c r="M123" s="206" t="str">
        <f t="shared" si="13"/>
        <v>Nil</v>
      </c>
      <c r="N123" s="210"/>
      <c r="O123" s="62"/>
      <c r="P123" s="206" t="str">
        <f t="shared" si="14"/>
        <v>Nil</v>
      </c>
      <c r="Q123" s="206" t="s">
        <v>762</v>
      </c>
      <c r="R123" s="265"/>
    </row>
    <row r="124" spans="1:18" ht="15.95" customHeight="1" x14ac:dyDescent="0.2">
      <c r="A124" s="205">
        <f t="shared" si="15"/>
        <v>6</v>
      </c>
      <c r="B124" s="524" t="s">
        <v>785</v>
      </c>
      <c r="C124" s="525">
        <v>69967</v>
      </c>
      <c r="D124" s="526" t="s">
        <v>786</v>
      </c>
      <c r="E124" s="57" t="s">
        <v>787</v>
      </c>
      <c r="F124" s="57" t="s">
        <v>102</v>
      </c>
      <c r="G124" s="206">
        <f t="shared" si="11"/>
        <v>2</v>
      </c>
      <c r="H124" s="207" t="s">
        <v>108</v>
      </c>
      <c r="I124" s="206">
        <f t="shared" si="12"/>
        <v>1</v>
      </c>
      <c r="J124" s="208"/>
      <c r="K124" s="209"/>
      <c r="L124" s="62"/>
      <c r="M124" s="206" t="str">
        <f t="shared" si="13"/>
        <v>Nil</v>
      </c>
      <c r="N124" s="210"/>
      <c r="O124" s="62"/>
      <c r="P124" s="206" t="str">
        <f t="shared" si="14"/>
        <v>Nil</v>
      </c>
      <c r="Q124" s="206" t="s">
        <v>766</v>
      </c>
      <c r="R124" s="265"/>
    </row>
    <row r="125" spans="1:18" ht="15.95" customHeight="1" x14ac:dyDescent="0.2">
      <c r="A125" s="205">
        <f t="shared" si="15"/>
        <v>7</v>
      </c>
      <c r="B125" s="524" t="s">
        <v>790</v>
      </c>
      <c r="C125" s="525">
        <v>69968</v>
      </c>
      <c r="D125" s="526" t="s">
        <v>791</v>
      </c>
      <c r="E125" s="57" t="s">
        <v>792</v>
      </c>
      <c r="F125" s="57" t="s">
        <v>106</v>
      </c>
      <c r="G125" s="206">
        <f t="shared" si="11"/>
        <v>1</v>
      </c>
      <c r="H125" s="207" t="s">
        <v>108</v>
      </c>
      <c r="I125" s="206">
        <f t="shared" si="12"/>
        <v>1</v>
      </c>
      <c r="J125" s="208" t="s">
        <v>770</v>
      </c>
      <c r="K125" s="209">
        <v>3.18</v>
      </c>
      <c r="L125" s="62" t="s">
        <v>96</v>
      </c>
      <c r="M125" s="206">
        <f t="shared" si="13"/>
        <v>1</v>
      </c>
      <c r="N125" s="210">
        <v>33707</v>
      </c>
      <c r="O125" s="62" t="s">
        <v>96</v>
      </c>
      <c r="P125" s="206">
        <f t="shared" si="14"/>
        <v>1</v>
      </c>
      <c r="Q125" s="206" t="s">
        <v>771</v>
      </c>
      <c r="R125" s="265"/>
    </row>
    <row r="126" spans="1:18" ht="15.95" customHeight="1" x14ac:dyDescent="0.2">
      <c r="A126" s="205">
        <f t="shared" si="15"/>
        <v>8</v>
      </c>
      <c r="B126" s="524" t="s">
        <v>799</v>
      </c>
      <c r="C126" s="525">
        <v>69970</v>
      </c>
      <c r="D126" s="526" t="s">
        <v>800</v>
      </c>
      <c r="E126" s="57" t="s">
        <v>801</v>
      </c>
      <c r="F126" s="57" t="s">
        <v>106</v>
      </c>
      <c r="G126" s="206">
        <f t="shared" si="11"/>
        <v>1</v>
      </c>
      <c r="H126" s="207" t="s">
        <v>108</v>
      </c>
      <c r="I126" s="206">
        <f t="shared" si="12"/>
        <v>1</v>
      </c>
      <c r="J126" s="208"/>
      <c r="K126" s="209"/>
      <c r="L126" s="62"/>
      <c r="M126" s="206" t="str">
        <f t="shared" si="13"/>
        <v>Nil</v>
      </c>
      <c r="N126" s="210"/>
      <c r="O126" s="62"/>
      <c r="P126" s="206" t="str">
        <f t="shared" si="14"/>
        <v>Nil</v>
      </c>
      <c r="Q126" s="206" t="s">
        <v>775</v>
      </c>
      <c r="R126" s="265"/>
    </row>
    <row r="127" spans="1:18" ht="15.95" customHeight="1" x14ac:dyDescent="0.2">
      <c r="A127" s="205">
        <f t="shared" si="15"/>
        <v>9</v>
      </c>
      <c r="B127" s="524" t="s">
        <v>804</v>
      </c>
      <c r="C127" s="525">
        <v>69971</v>
      </c>
      <c r="D127" s="526" t="s">
        <v>805</v>
      </c>
      <c r="E127" s="57" t="s">
        <v>806</v>
      </c>
      <c r="F127" s="57" t="s">
        <v>106</v>
      </c>
      <c r="G127" s="206">
        <f t="shared" si="11"/>
        <v>1</v>
      </c>
      <c r="H127" s="207" t="s">
        <v>108</v>
      </c>
      <c r="I127" s="206">
        <f t="shared" si="12"/>
        <v>1</v>
      </c>
      <c r="J127" s="208"/>
      <c r="K127" s="209"/>
      <c r="L127" s="62"/>
      <c r="M127" s="206" t="str">
        <f t="shared" si="13"/>
        <v>Nil</v>
      </c>
      <c r="N127" s="210"/>
      <c r="O127" s="62"/>
      <c r="P127" s="206" t="str">
        <f t="shared" si="14"/>
        <v>Nil</v>
      </c>
      <c r="Q127" s="206" t="s">
        <v>779</v>
      </c>
      <c r="R127" s="265"/>
    </row>
    <row r="128" spans="1:18" ht="15.95" customHeight="1" x14ac:dyDescent="0.2">
      <c r="A128" s="205">
        <f t="shared" si="15"/>
        <v>10</v>
      </c>
      <c r="B128" s="524" t="s">
        <v>809</v>
      </c>
      <c r="C128" s="525">
        <v>69972</v>
      </c>
      <c r="D128" s="526" t="s">
        <v>810</v>
      </c>
      <c r="E128" s="57" t="s">
        <v>811</v>
      </c>
      <c r="F128" s="57" t="s">
        <v>102</v>
      </c>
      <c r="G128" s="206">
        <f t="shared" si="11"/>
        <v>2</v>
      </c>
      <c r="H128" s="207" t="s">
        <v>108</v>
      </c>
      <c r="I128" s="206">
        <f t="shared" si="12"/>
        <v>1</v>
      </c>
      <c r="J128" s="208" t="s">
        <v>783</v>
      </c>
      <c r="K128" s="209">
        <v>3.64</v>
      </c>
      <c r="L128" s="62" t="s">
        <v>96</v>
      </c>
      <c r="M128" s="206">
        <f t="shared" si="13"/>
        <v>1</v>
      </c>
      <c r="N128" s="210">
        <v>33701</v>
      </c>
      <c r="O128" s="62" t="s">
        <v>294</v>
      </c>
      <c r="P128" s="206">
        <f t="shared" si="14"/>
        <v>2</v>
      </c>
      <c r="Q128" s="206" t="s">
        <v>784</v>
      </c>
      <c r="R128" s="265"/>
    </row>
    <row r="129" spans="1:18" ht="15.95" customHeight="1" x14ac:dyDescent="0.2">
      <c r="A129" s="205">
        <f t="shared" si="15"/>
        <v>11</v>
      </c>
      <c r="B129" s="524" t="s">
        <v>814</v>
      </c>
      <c r="C129" s="525">
        <v>69973</v>
      </c>
      <c r="D129" s="526" t="s">
        <v>815</v>
      </c>
      <c r="E129" s="57" t="s">
        <v>681</v>
      </c>
      <c r="F129" s="57" t="s">
        <v>106</v>
      </c>
      <c r="G129" s="206">
        <f t="shared" si="11"/>
        <v>1</v>
      </c>
      <c r="H129" s="207" t="s">
        <v>108</v>
      </c>
      <c r="I129" s="206">
        <f t="shared" si="12"/>
        <v>1</v>
      </c>
      <c r="J129" s="208" t="s">
        <v>788</v>
      </c>
      <c r="K129" s="209">
        <v>3.61</v>
      </c>
      <c r="L129" s="62" t="s">
        <v>96</v>
      </c>
      <c r="M129" s="206">
        <f t="shared" si="13"/>
        <v>1</v>
      </c>
      <c r="N129" s="210">
        <v>33964</v>
      </c>
      <c r="O129" s="62" t="s">
        <v>294</v>
      </c>
      <c r="P129" s="206">
        <f t="shared" si="14"/>
        <v>2</v>
      </c>
      <c r="Q129" s="206" t="s">
        <v>789</v>
      </c>
      <c r="R129" s="265"/>
    </row>
    <row r="130" spans="1:18" ht="15.95" customHeight="1" x14ac:dyDescent="0.2">
      <c r="A130" s="205">
        <f t="shared" si="15"/>
        <v>12</v>
      </c>
      <c r="B130" s="524" t="s">
        <v>818</v>
      </c>
      <c r="C130" s="525">
        <v>69974</v>
      </c>
      <c r="D130" s="526" t="s">
        <v>819</v>
      </c>
      <c r="E130" s="57" t="s">
        <v>566</v>
      </c>
      <c r="F130" s="57" t="s">
        <v>106</v>
      </c>
      <c r="G130" s="206">
        <f t="shared" si="11"/>
        <v>1</v>
      </c>
      <c r="H130" s="207" t="s">
        <v>108</v>
      </c>
      <c r="I130" s="206">
        <f t="shared" si="12"/>
        <v>1</v>
      </c>
      <c r="J130" s="208" t="s">
        <v>793</v>
      </c>
      <c r="K130" s="209">
        <v>2.85</v>
      </c>
      <c r="L130" s="62" t="s">
        <v>96</v>
      </c>
      <c r="M130" s="206">
        <f t="shared" si="13"/>
        <v>1</v>
      </c>
      <c r="N130" s="210">
        <v>34972</v>
      </c>
      <c r="O130" s="62" t="s">
        <v>294</v>
      </c>
      <c r="P130" s="206">
        <f t="shared" si="14"/>
        <v>2</v>
      </c>
      <c r="Q130" s="206" t="s">
        <v>794</v>
      </c>
      <c r="R130" s="265"/>
    </row>
    <row r="131" spans="1:18" ht="15.95" customHeight="1" x14ac:dyDescent="0.2">
      <c r="A131" s="205">
        <f t="shared" si="15"/>
        <v>13</v>
      </c>
      <c r="B131" s="524" t="s">
        <v>822</v>
      </c>
      <c r="C131" s="525">
        <v>69975</v>
      </c>
      <c r="D131" s="526" t="s">
        <v>823</v>
      </c>
      <c r="E131" s="57" t="s">
        <v>824</v>
      </c>
      <c r="F131" s="57" t="s">
        <v>102</v>
      </c>
      <c r="G131" s="206">
        <f t="shared" si="11"/>
        <v>2</v>
      </c>
      <c r="H131" s="207" t="s">
        <v>108</v>
      </c>
      <c r="I131" s="206">
        <f t="shared" si="12"/>
        <v>1</v>
      </c>
      <c r="J131" s="208"/>
      <c r="K131" s="209"/>
      <c r="L131" s="62"/>
      <c r="M131" s="206" t="str">
        <f t="shared" si="13"/>
        <v>Nil</v>
      </c>
      <c r="N131" s="210"/>
      <c r="O131" s="62"/>
      <c r="P131" s="206" t="str">
        <f t="shared" si="14"/>
        <v>Nil</v>
      </c>
      <c r="Q131" s="206" t="s">
        <v>798</v>
      </c>
      <c r="R131" s="265"/>
    </row>
    <row r="132" spans="1:18" ht="15.95" customHeight="1" x14ac:dyDescent="0.2">
      <c r="A132" s="205">
        <f t="shared" si="15"/>
        <v>14</v>
      </c>
      <c r="B132" s="524" t="s">
        <v>827</v>
      </c>
      <c r="C132" s="525">
        <v>69976</v>
      </c>
      <c r="D132" s="526" t="s">
        <v>828</v>
      </c>
      <c r="E132" s="57" t="s">
        <v>829</v>
      </c>
      <c r="F132" s="57" t="s">
        <v>106</v>
      </c>
      <c r="G132" s="206">
        <f t="shared" si="11"/>
        <v>1</v>
      </c>
      <c r="H132" s="207" t="s">
        <v>108</v>
      </c>
      <c r="I132" s="206">
        <f t="shared" si="12"/>
        <v>1</v>
      </c>
      <c r="J132" s="208" t="s">
        <v>802</v>
      </c>
      <c r="K132" s="209">
        <v>3.32</v>
      </c>
      <c r="L132" s="62" t="s">
        <v>294</v>
      </c>
      <c r="M132" s="206">
        <f t="shared" si="13"/>
        <v>2</v>
      </c>
      <c r="N132" s="210">
        <v>33708</v>
      </c>
      <c r="O132" s="62" t="s">
        <v>294</v>
      </c>
      <c r="P132" s="206">
        <f t="shared" si="14"/>
        <v>2</v>
      </c>
      <c r="Q132" s="206" t="s">
        <v>803</v>
      </c>
      <c r="R132" s="265"/>
    </row>
    <row r="133" spans="1:18" ht="15.95" customHeight="1" x14ac:dyDescent="0.2">
      <c r="A133" s="205">
        <f t="shared" si="15"/>
        <v>15</v>
      </c>
      <c r="B133" s="524" t="s">
        <v>836</v>
      </c>
      <c r="C133" s="525">
        <v>69977</v>
      </c>
      <c r="D133" s="526" t="s">
        <v>837</v>
      </c>
      <c r="E133" s="57" t="s">
        <v>838</v>
      </c>
      <c r="F133" s="57" t="s">
        <v>106</v>
      </c>
      <c r="G133" s="206">
        <f t="shared" si="11"/>
        <v>1</v>
      </c>
      <c r="H133" s="207" t="s">
        <v>108</v>
      </c>
      <c r="I133" s="206">
        <f t="shared" si="12"/>
        <v>1</v>
      </c>
      <c r="J133" s="208" t="s">
        <v>807</v>
      </c>
      <c r="K133" s="209">
        <v>2.9</v>
      </c>
      <c r="L133" s="62" t="s">
        <v>96</v>
      </c>
      <c r="M133" s="206">
        <f t="shared" si="13"/>
        <v>1</v>
      </c>
      <c r="N133" s="210">
        <v>34988</v>
      </c>
      <c r="O133" s="62" t="s">
        <v>96</v>
      </c>
      <c r="P133" s="206">
        <f t="shared" si="14"/>
        <v>1</v>
      </c>
      <c r="Q133" s="206" t="s">
        <v>808</v>
      </c>
      <c r="R133" s="265"/>
    </row>
    <row r="134" spans="1:18" ht="15.95" customHeight="1" x14ac:dyDescent="0.2">
      <c r="A134" s="205">
        <f t="shared" si="15"/>
        <v>16</v>
      </c>
      <c r="B134" s="524" t="s">
        <v>841</v>
      </c>
      <c r="C134" s="525">
        <v>69978</v>
      </c>
      <c r="D134" s="526" t="s">
        <v>842</v>
      </c>
      <c r="E134" s="57" t="s">
        <v>260</v>
      </c>
      <c r="F134" s="57" t="s">
        <v>102</v>
      </c>
      <c r="G134" s="206">
        <f t="shared" si="11"/>
        <v>2</v>
      </c>
      <c r="H134" s="207" t="s">
        <v>108</v>
      </c>
      <c r="I134" s="206">
        <f t="shared" si="12"/>
        <v>1</v>
      </c>
      <c r="J134" s="208" t="s">
        <v>812</v>
      </c>
      <c r="K134" s="209">
        <v>3.87</v>
      </c>
      <c r="L134" s="62" t="s">
        <v>294</v>
      </c>
      <c r="M134" s="206">
        <f t="shared" si="13"/>
        <v>2</v>
      </c>
      <c r="N134" s="210">
        <v>33962</v>
      </c>
      <c r="O134" s="62" t="s">
        <v>294</v>
      </c>
      <c r="P134" s="206">
        <f t="shared" si="14"/>
        <v>2</v>
      </c>
      <c r="Q134" s="206" t="s">
        <v>813</v>
      </c>
      <c r="R134" s="265"/>
    </row>
    <row r="135" spans="1:18" ht="15.95" customHeight="1" x14ac:dyDescent="0.2">
      <c r="A135" s="205">
        <f t="shared" si="15"/>
        <v>17</v>
      </c>
      <c r="B135" s="524" t="s">
        <v>845</v>
      </c>
      <c r="C135" s="525">
        <v>69979</v>
      </c>
      <c r="D135" s="526" t="s">
        <v>846</v>
      </c>
      <c r="E135" s="57" t="s">
        <v>847</v>
      </c>
      <c r="F135" s="57" t="s">
        <v>106</v>
      </c>
      <c r="G135" s="206">
        <f t="shared" si="11"/>
        <v>1</v>
      </c>
      <c r="H135" s="207" t="s">
        <v>108</v>
      </c>
      <c r="I135" s="206">
        <f t="shared" si="12"/>
        <v>1</v>
      </c>
      <c r="J135" s="208" t="s">
        <v>816</v>
      </c>
      <c r="K135" s="209">
        <v>2.91</v>
      </c>
      <c r="L135" s="62" t="s">
        <v>96</v>
      </c>
      <c r="M135" s="206">
        <f t="shared" si="13"/>
        <v>1</v>
      </c>
      <c r="N135" s="210">
        <v>34991</v>
      </c>
      <c r="O135" s="62" t="s">
        <v>294</v>
      </c>
      <c r="P135" s="206">
        <f t="shared" si="14"/>
        <v>2</v>
      </c>
      <c r="Q135" s="206" t="s">
        <v>817</v>
      </c>
      <c r="R135" s="265"/>
    </row>
    <row r="136" spans="1:18" ht="15.95" customHeight="1" x14ac:dyDescent="0.2">
      <c r="A136" s="205">
        <f t="shared" si="15"/>
        <v>18</v>
      </c>
      <c r="B136" s="524" t="s">
        <v>850</v>
      </c>
      <c r="C136" s="525">
        <v>69980</v>
      </c>
      <c r="D136" s="526" t="s">
        <v>851</v>
      </c>
      <c r="E136" s="57" t="s">
        <v>852</v>
      </c>
      <c r="F136" s="57" t="s">
        <v>102</v>
      </c>
      <c r="G136" s="206">
        <f t="shared" si="11"/>
        <v>2</v>
      </c>
      <c r="H136" s="207" t="s">
        <v>108</v>
      </c>
      <c r="I136" s="206">
        <f t="shared" si="12"/>
        <v>1</v>
      </c>
      <c r="J136" s="208" t="s">
        <v>820</v>
      </c>
      <c r="K136" s="209">
        <v>3.44</v>
      </c>
      <c r="L136" s="62" t="s">
        <v>96</v>
      </c>
      <c r="M136" s="206">
        <f t="shared" si="13"/>
        <v>1</v>
      </c>
      <c r="N136" s="210">
        <v>34008</v>
      </c>
      <c r="O136" s="62" t="s">
        <v>96</v>
      </c>
      <c r="P136" s="206">
        <f t="shared" si="14"/>
        <v>1</v>
      </c>
      <c r="Q136" s="206" t="s">
        <v>821</v>
      </c>
      <c r="R136" s="265"/>
    </row>
    <row r="137" spans="1:18" ht="15.95" customHeight="1" x14ac:dyDescent="0.2">
      <c r="A137" s="205">
        <f t="shared" si="15"/>
        <v>19</v>
      </c>
      <c r="B137" s="524" t="s">
        <v>855</v>
      </c>
      <c r="C137" s="525">
        <v>69981</v>
      </c>
      <c r="D137" s="526" t="s">
        <v>856</v>
      </c>
      <c r="E137" s="57" t="s">
        <v>857</v>
      </c>
      <c r="F137" s="57" t="s">
        <v>102</v>
      </c>
      <c r="G137" s="206">
        <f t="shared" si="11"/>
        <v>2</v>
      </c>
      <c r="H137" s="207" t="s">
        <v>108</v>
      </c>
      <c r="I137" s="206">
        <f t="shared" si="12"/>
        <v>1</v>
      </c>
      <c r="J137" s="208" t="s">
        <v>825</v>
      </c>
      <c r="K137" s="209">
        <v>3.61</v>
      </c>
      <c r="L137" s="62" t="s">
        <v>96</v>
      </c>
      <c r="M137" s="206">
        <f t="shared" si="13"/>
        <v>1</v>
      </c>
      <c r="N137" s="210">
        <v>33965</v>
      </c>
      <c r="O137" s="62" t="s">
        <v>96</v>
      </c>
      <c r="P137" s="206">
        <f t="shared" si="14"/>
        <v>1</v>
      </c>
      <c r="Q137" s="206" t="s">
        <v>826</v>
      </c>
      <c r="R137" s="265"/>
    </row>
    <row r="138" spans="1:18" ht="15.95" customHeight="1" x14ac:dyDescent="0.2">
      <c r="A138" s="205">
        <f t="shared" si="15"/>
        <v>20</v>
      </c>
      <c r="B138" s="524" t="s">
        <v>860</v>
      </c>
      <c r="C138" s="525">
        <v>69982</v>
      </c>
      <c r="D138" s="526" t="s">
        <v>861</v>
      </c>
      <c r="E138" s="57" t="s">
        <v>862</v>
      </c>
      <c r="F138" s="57" t="s">
        <v>106</v>
      </c>
      <c r="G138" s="206">
        <f t="shared" si="11"/>
        <v>1</v>
      </c>
      <c r="H138" s="207" t="s">
        <v>108</v>
      </c>
      <c r="I138" s="206">
        <f t="shared" si="12"/>
        <v>1</v>
      </c>
      <c r="J138" s="208" t="s">
        <v>830</v>
      </c>
      <c r="K138" s="209">
        <v>3.17</v>
      </c>
      <c r="L138" s="62" t="s">
        <v>294</v>
      </c>
      <c r="M138" s="206">
        <f t="shared" si="13"/>
        <v>2</v>
      </c>
      <c r="N138" s="210">
        <v>34004</v>
      </c>
      <c r="O138" s="62" t="s">
        <v>294</v>
      </c>
      <c r="P138" s="206">
        <f t="shared" si="14"/>
        <v>2</v>
      </c>
      <c r="Q138" s="206" t="s">
        <v>831</v>
      </c>
      <c r="R138" s="265"/>
    </row>
    <row r="139" spans="1:18" ht="15.95" customHeight="1" x14ac:dyDescent="0.2">
      <c r="A139" s="205">
        <f t="shared" si="15"/>
        <v>21</v>
      </c>
      <c r="B139" s="524" t="s">
        <v>865</v>
      </c>
      <c r="C139" s="525">
        <v>69983</v>
      </c>
      <c r="D139" s="526" t="s">
        <v>866</v>
      </c>
      <c r="E139" s="57" t="s">
        <v>867</v>
      </c>
      <c r="F139" s="57" t="s">
        <v>106</v>
      </c>
      <c r="G139" s="206">
        <f t="shared" si="11"/>
        <v>1</v>
      </c>
      <c r="H139" s="207" t="s">
        <v>108</v>
      </c>
      <c r="I139" s="206">
        <f t="shared" si="12"/>
        <v>1</v>
      </c>
      <c r="J139" s="208"/>
      <c r="K139" s="209"/>
      <c r="L139" s="62"/>
      <c r="M139" s="206" t="str">
        <f t="shared" si="13"/>
        <v>Nil</v>
      </c>
      <c r="N139" s="210"/>
      <c r="O139" s="62"/>
      <c r="P139" s="206" t="str">
        <f t="shared" si="14"/>
        <v>Nil</v>
      </c>
      <c r="Q139" s="206" t="s">
        <v>835</v>
      </c>
      <c r="R139" s="265"/>
    </row>
    <row r="140" spans="1:18" ht="15.95" customHeight="1" x14ac:dyDescent="0.2">
      <c r="A140" s="205">
        <f t="shared" si="15"/>
        <v>22</v>
      </c>
      <c r="B140" s="524" t="s">
        <v>870</v>
      </c>
      <c r="C140" s="525">
        <v>69984</v>
      </c>
      <c r="D140" s="526" t="s">
        <v>871</v>
      </c>
      <c r="E140" s="57" t="s">
        <v>872</v>
      </c>
      <c r="F140" s="57" t="s">
        <v>106</v>
      </c>
      <c r="G140" s="206">
        <f t="shared" si="11"/>
        <v>1</v>
      </c>
      <c r="H140" s="207" t="s">
        <v>108</v>
      </c>
      <c r="I140" s="206">
        <f t="shared" si="12"/>
        <v>1</v>
      </c>
      <c r="J140" s="208" t="s">
        <v>839</v>
      </c>
      <c r="K140" s="209">
        <v>2.75</v>
      </c>
      <c r="L140" s="62" t="s">
        <v>294</v>
      </c>
      <c r="M140" s="206">
        <f t="shared" si="13"/>
        <v>2</v>
      </c>
      <c r="N140" s="210">
        <v>34992</v>
      </c>
      <c r="O140" s="62" t="s">
        <v>294</v>
      </c>
      <c r="P140" s="206">
        <f t="shared" si="14"/>
        <v>2</v>
      </c>
      <c r="Q140" s="206" t="s">
        <v>840</v>
      </c>
      <c r="R140" s="265"/>
    </row>
    <row r="141" spans="1:18" ht="15.95" customHeight="1" x14ac:dyDescent="0.2">
      <c r="A141" s="205">
        <f t="shared" si="15"/>
        <v>23</v>
      </c>
      <c r="B141" s="524" t="s">
        <v>878</v>
      </c>
      <c r="C141" s="525">
        <v>69986</v>
      </c>
      <c r="D141" s="526" t="s">
        <v>879</v>
      </c>
      <c r="E141" s="57" t="s">
        <v>880</v>
      </c>
      <c r="F141" s="57" t="s">
        <v>106</v>
      </c>
      <c r="G141" s="206">
        <f t="shared" si="11"/>
        <v>1</v>
      </c>
      <c r="H141" s="207" t="s">
        <v>108</v>
      </c>
      <c r="I141" s="206">
        <f t="shared" si="12"/>
        <v>1</v>
      </c>
      <c r="J141" s="208" t="s">
        <v>843</v>
      </c>
      <c r="K141" s="209">
        <v>3.83</v>
      </c>
      <c r="L141" s="62" t="s">
        <v>294</v>
      </c>
      <c r="M141" s="206">
        <f t="shared" si="13"/>
        <v>2</v>
      </c>
      <c r="N141" s="210">
        <v>33989</v>
      </c>
      <c r="O141" s="62" t="s">
        <v>294</v>
      </c>
      <c r="P141" s="206">
        <f t="shared" si="14"/>
        <v>2</v>
      </c>
      <c r="Q141" s="206" t="s">
        <v>844</v>
      </c>
      <c r="R141" s="265"/>
    </row>
    <row r="142" spans="1:18" ht="15.95" customHeight="1" x14ac:dyDescent="0.2">
      <c r="A142" s="205">
        <f t="shared" si="15"/>
        <v>24</v>
      </c>
      <c r="B142" s="524" t="s">
        <v>883</v>
      </c>
      <c r="C142" s="525">
        <v>69987</v>
      </c>
      <c r="D142" s="526" t="s">
        <v>884</v>
      </c>
      <c r="E142" s="57" t="s">
        <v>885</v>
      </c>
      <c r="F142" s="57" t="s">
        <v>106</v>
      </c>
      <c r="G142" s="206">
        <f t="shared" si="11"/>
        <v>1</v>
      </c>
      <c r="H142" s="207" t="s">
        <v>108</v>
      </c>
      <c r="I142" s="206">
        <f t="shared" si="12"/>
        <v>1</v>
      </c>
      <c r="J142" s="208" t="s">
        <v>848</v>
      </c>
      <c r="K142" s="209">
        <v>2.8</v>
      </c>
      <c r="L142" s="62" t="s">
        <v>96</v>
      </c>
      <c r="M142" s="206">
        <f t="shared" si="13"/>
        <v>1</v>
      </c>
      <c r="N142" s="210">
        <v>33709</v>
      </c>
      <c r="O142" s="62" t="s">
        <v>96</v>
      </c>
      <c r="P142" s="206">
        <f t="shared" si="14"/>
        <v>1</v>
      </c>
      <c r="Q142" s="206" t="s">
        <v>849</v>
      </c>
      <c r="R142" s="265"/>
    </row>
    <row r="143" spans="1:18" ht="15.95" customHeight="1" x14ac:dyDescent="0.2">
      <c r="A143" s="205">
        <f t="shared" si="15"/>
        <v>25</v>
      </c>
      <c r="B143" s="524" t="s">
        <v>888</v>
      </c>
      <c r="C143" s="525">
        <v>69988</v>
      </c>
      <c r="D143" s="526" t="s">
        <v>889</v>
      </c>
      <c r="E143" s="57" t="s">
        <v>890</v>
      </c>
      <c r="F143" s="57" t="s">
        <v>106</v>
      </c>
      <c r="G143" s="206">
        <f t="shared" si="11"/>
        <v>1</v>
      </c>
      <c r="H143" s="207" t="s">
        <v>108</v>
      </c>
      <c r="I143" s="206">
        <f t="shared" si="12"/>
        <v>1</v>
      </c>
      <c r="J143" s="208" t="s">
        <v>853</v>
      </c>
      <c r="K143" s="209">
        <v>3.54</v>
      </c>
      <c r="L143" s="62" t="s">
        <v>294</v>
      </c>
      <c r="M143" s="206">
        <f t="shared" si="13"/>
        <v>2</v>
      </c>
      <c r="N143" s="210">
        <v>33972</v>
      </c>
      <c r="O143" s="62" t="s">
        <v>294</v>
      </c>
      <c r="P143" s="206">
        <f t="shared" si="14"/>
        <v>2</v>
      </c>
      <c r="Q143" s="206" t="s">
        <v>854</v>
      </c>
      <c r="R143" s="265"/>
    </row>
    <row r="144" spans="1:18" ht="15.95" customHeight="1" x14ac:dyDescent="0.2">
      <c r="A144" s="205">
        <f t="shared" si="15"/>
        <v>26</v>
      </c>
      <c r="B144" s="524" t="s">
        <v>893</v>
      </c>
      <c r="C144" s="525">
        <v>69989</v>
      </c>
      <c r="D144" s="526" t="s">
        <v>894</v>
      </c>
      <c r="E144" s="57" t="s">
        <v>895</v>
      </c>
      <c r="F144" s="57" t="s">
        <v>102</v>
      </c>
      <c r="G144" s="206">
        <f t="shared" si="11"/>
        <v>2</v>
      </c>
      <c r="H144" s="207" t="s">
        <v>108</v>
      </c>
      <c r="I144" s="206">
        <f t="shared" si="12"/>
        <v>1</v>
      </c>
      <c r="J144" s="208" t="s">
        <v>858</v>
      </c>
      <c r="K144" s="209">
        <v>3.22</v>
      </c>
      <c r="L144" s="62" t="s">
        <v>96</v>
      </c>
      <c r="M144" s="206">
        <f t="shared" si="13"/>
        <v>1</v>
      </c>
      <c r="N144" s="210">
        <v>31300</v>
      </c>
      <c r="O144" s="62" t="s">
        <v>294</v>
      </c>
      <c r="P144" s="206">
        <f t="shared" si="14"/>
        <v>2</v>
      </c>
      <c r="Q144" s="206" t="s">
        <v>859</v>
      </c>
      <c r="R144" s="265"/>
    </row>
    <row r="145" spans="1:18" ht="15.95" customHeight="1" x14ac:dyDescent="0.2">
      <c r="A145" s="205">
        <f t="shared" si="15"/>
        <v>27</v>
      </c>
      <c r="B145" s="524" t="s">
        <v>899</v>
      </c>
      <c r="C145" s="525">
        <v>69990</v>
      </c>
      <c r="D145" s="526" t="s">
        <v>900</v>
      </c>
      <c r="E145" s="57" t="s">
        <v>901</v>
      </c>
      <c r="F145" s="57" t="s">
        <v>106</v>
      </c>
      <c r="G145" s="206">
        <f t="shared" si="11"/>
        <v>1</v>
      </c>
      <c r="H145" s="207" t="s">
        <v>108</v>
      </c>
      <c r="I145" s="206">
        <f t="shared" si="12"/>
        <v>1</v>
      </c>
      <c r="J145" s="208" t="s">
        <v>863</v>
      </c>
      <c r="K145" s="209">
        <v>3.49</v>
      </c>
      <c r="L145" s="62" t="s">
        <v>96</v>
      </c>
      <c r="M145" s="206">
        <f t="shared" si="13"/>
        <v>1</v>
      </c>
      <c r="N145" s="210">
        <v>34005</v>
      </c>
      <c r="O145" s="62" t="s">
        <v>96</v>
      </c>
      <c r="P145" s="206">
        <f t="shared" si="14"/>
        <v>1</v>
      </c>
      <c r="Q145" s="206" t="s">
        <v>864</v>
      </c>
      <c r="R145" s="265"/>
    </row>
    <row r="146" spans="1:18" ht="15.95" customHeight="1" x14ac:dyDescent="0.2">
      <c r="A146" s="205">
        <f t="shared" si="15"/>
        <v>28</v>
      </c>
      <c r="B146" s="524" t="s">
        <v>905</v>
      </c>
      <c r="C146" s="525">
        <v>69991</v>
      </c>
      <c r="D146" s="526" t="s">
        <v>906</v>
      </c>
      <c r="E146" s="57" t="s">
        <v>907</v>
      </c>
      <c r="F146" s="57" t="s">
        <v>106</v>
      </c>
      <c r="G146" s="206">
        <f t="shared" si="11"/>
        <v>1</v>
      </c>
      <c r="H146" s="207" t="s">
        <v>108</v>
      </c>
      <c r="I146" s="206">
        <f t="shared" si="12"/>
        <v>1</v>
      </c>
      <c r="J146" s="208" t="s">
        <v>868</v>
      </c>
      <c r="K146" s="209">
        <v>3.36</v>
      </c>
      <c r="L146" s="62" t="s">
        <v>96</v>
      </c>
      <c r="M146" s="206">
        <f t="shared" si="13"/>
        <v>1</v>
      </c>
      <c r="N146" s="210">
        <v>34985</v>
      </c>
      <c r="O146" s="62" t="s">
        <v>96</v>
      </c>
      <c r="P146" s="206">
        <f t="shared" si="14"/>
        <v>1</v>
      </c>
      <c r="Q146" s="206" t="s">
        <v>869</v>
      </c>
      <c r="R146" s="265"/>
    </row>
    <row r="147" spans="1:18" ht="15.95" customHeight="1" x14ac:dyDescent="0.2">
      <c r="A147" s="205">
        <f t="shared" si="15"/>
        <v>29</v>
      </c>
      <c r="B147" s="524" t="s">
        <v>917</v>
      </c>
      <c r="C147" s="525">
        <v>69994</v>
      </c>
      <c r="D147" s="526" t="s">
        <v>918</v>
      </c>
      <c r="E147" s="57" t="s">
        <v>694</v>
      </c>
      <c r="F147" s="57" t="s">
        <v>102</v>
      </c>
      <c r="G147" s="206">
        <f t="shared" si="11"/>
        <v>2</v>
      </c>
      <c r="H147" s="207" t="s">
        <v>108</v>
      </c>
      <c r="I147" s="206">
        <f t="shared" si="12"/>
        <v>1</v>
      </c>
      <c r="J147" s="208" t="s">
        <v>873</v>
      </c>
      <c r="K147" s="209">
        <v>3.19</v>
      </c>
      <c r="L147" s="62" t="s">
        <v>294</v>
      </c>
      <c r="M147" s="206">
        <f t="shared" si="13"/>
        <v>2</v>
      </c>
      <c r="N147" s="210">
        <v>33984</v>
      </c>
      <c r="O147" s="62" t="s">
        <v>294</v>
      </c>
      <c r="P147" s="206">
        <f t="shared" si="14"/>
        <v>2</v>
      </c>
      <c r="Q147" s="206" t="s">
        <v>874</v>
      </c>
      <c r="R147" s="265"/>
    </row>
    <row r="148" spans="1:18" ht="15.95" customHeight="1" x14ac:dyDescent="0.2">
      <c r="A148" s="205">
        <f t="shared" si="15"/>
        <v>30</v>
      </c>
      <c r="B148" s="524" t="s">
        <v>921</v>
      </c>
      <c r="C148" s="525">
        <v>69995</v>
      </c>
      <c r="D148" s="526" t="s">
        <v>922</v>
      </c>
      <c r="E148" s="57" t="s">
        <v>923</v>
      </c>
      <c r="F148" s="57" t="s">
        <v>106</v>
      </c>
      <c r="G148" s="206">
        <f t="shared" si="11"/>
        <v>1</v>
      </c>
      <c r="H148" s="207" t="s">
        <v>108</v>
      </c>
      <c r="I148" s="206">
        <f t="shared" si="12"/>
        <v>1</v>
      </c>
      <c r="J148" s="208"/>
      <c r="K148" s="209"/>
      <c r="L148" s="62"/>
      <c r="M148" s="206" t="str">
        <f t="shared" si="13"/>
        <v>Nil</v>
      </c>
      <c r="N148" s="210"/>
      <c r="O148" s="62"/>
      <c r="P148" s="206" t="str">
        <f t="shared" si="14"/>
        <v>Nil</v>
      </c>
      <c r="Q148" s="206" t="s">
        <v>877</v>
      </c>
      <c r="R148" s="265"/>
    </row>
    <row r="149" spans="1:18" ht="15.95" customHeight="1" x14ac:dyDescent="0.2">
      <c r="A149" s="205">
        <f t="shared" si="15"/>
        <v>31</v>
      </c>
      <c r="B149" s="524" t="s">
        <v>926</v>
      </c>
      <c r="C149" s="525">
        <v>70416</v>
      </c>
      <c r="D149" s="526" t="s">
        <v>927</v>
      </c>
      <c r="E149" s="57" t="s">
        <v>928</v>
      </c>
      <c r="F149" s="57" t="s">
        <v>102</v>
      </c>
      <c r="G149" s="206">
        <f t="shared" si="11"/>
        <v>2</v>
      </c>
      <c r="H149" s="207" t="s">
        <v>108</v>
      </c>
      <c r="I149" s="206">
        <f t="shared" si="12"/>
        <v>1</v>
      </c>
      <c r="J149" s="208" t="s">
        <v>881</v>
      </c>
      <c r="K149" s="209">
        <v>3.32</v>
      </c>
      <c r="L149" s="62" t="s">
        <v>96</v>
      </c>
      <c r="M149" s="206">
        <f t="shared" si="13"/>
        <v>1</v>
      </c>
      <c r="N149" s="210">
        <v>33999</v>
      </c>
      <c r="O149" s="62" t="s">
        <v>96</v>
      </c>
      <c r="P149" s="206">
        <f t="shared" si="14"/>
        <v>1</v>
      </c>
      <c r="Q149" s="206" t="s">
        <v>882</v>
      </c>
      <c r="R149" s="265"/>
    </row>
    <row r="150" spans="1:18" ht="15.95" customHeight="1" x14ac:dyDescent="0.2">
      <c r="A150" s="205">
        <f t="shared" si="15"/>
        <v>32</v>
      </c>
      <c r="B150" s="524" t="s">
        <v>931</v>
      </c>
      <c r="C150" s="525">
        <v>69996</v>
      </c>
      <c r="D150" s="526" t="s">
        <v>932</v>
      </c>
      <c r="E150" s="57" t="s">
        <v>933</v>
      </c>
      <c r="F150" s="57" t="s">
        <v>106</v>
      </c>
      <c r="G150" s="206">
        <f t="shared" si="11"/>
        <v>1</v>
      </c>
      <c r="H150" s="207" t="s">
        <v>108</v>
      </c>
      <c r="I150" s="206">
        <f t="shared" si="12"/>
        <v>1</v>
      </c>
      <c r="J150" s="208" t="s">
        <v>886</v>
      </c>
      <c r="K150" s="209">
        <v>2.4300000000000002</v>
      </c>
      <c r="L150" s="62" t="s">
        <v>294</v>
      </c>
      <c r="M150" s="206">
        <f t="shared" si="13"/>
        <v>2</v>
      </c>
      <c r="N150" s="210"/>
      <c r="O150" s="62"/>
      <c r="P150" s="206" t="str">
        <f t="shared" si="14"/>
        <v>Nil</v>
      </c>
      <c r="Q150" s="206" t="s">
        <v>887</v>
      </c>
      <c r="R150" s="265"/>
    </row>
    <row r="151" spans="1:18" ht="15.95" customHeight="1" x14ac:dyDescent="0.2">
      <c r="A151" s="205">
        <f t="shared" si="15"/>
        <v>33</v>
      </c>
      <c r="B151" s="524" t="s">
        <v>942</v>
      </c>
      <c r="C151" s="525">
        <v>69998</v>
      </c>
      <c r="D151" s="526" t="s">
        <v>943</v>
      </c>
      <c r="E151" s="57" t="s">
        <v>944</v>
      </c>
      <c r="F151" s="57" t="s">
        <v>102</v>
      </c>
      <c r="G151" s="206">
        <f t="shared" ref="G151:G182" si="16">+IF(F151="M",1,IF(F151="f",2,IF(F151="Civ",3,"Error")))</f>
        <v>2</v>
      </c>
      <c r="H151" s="207" t="s">
        <v>108</v>
      </c>
      <c r="I151" s="206">
        <f t="shared" si="12"/>
        <v>1</v>
      </c>
      <c r="J151" s="208" t="s">
        <v>891</v>
      </c>
      <c r="K151" s="209">
        <v>3.18</v>
      </c>
      <c r="L151" s="62" t="s">
        <v>96</v>
      </c>
      <c r="M151" s="206">
        <f t="shared" si="13"/>
        <v>1</v>
      </c>
      <c r="N151" s="210">
        <v>34009</v>
      </c>
      <c r="O151" s="62" t="s">
        <v>96</v>
      </c>
      <c r="P151" s="206">
        <f t="shared" si="14"/>
        <v>1</v>
      </c>
      <c r="Q151" s="206" t="s">
        <v>892</v>
      </c>
      <c r="R151" s="265"/>
    </row>
    <row r="152" spans="1:18" ht="15.95" customHeight="1" x14ac:dyDescent="0.2">
      <c r="A152" s="205">
        <f t="shared" si="15"/>
        <v>34</v>
      </c>
      <c r="B152" s="524" t="s">
        <v>947</v>
      </c>
      <c r="C152" s="525">
        <v>69999</v>
      </c>
      <c r="D152" s="526" t="s">
        <v>948</v>
      </c>
      <c r="E152" s="57" t="s">
        <v>949</v>
      </c>
      <c r="F152" s="57" t="s">
        <v>106</v>
      </c>
      <c r="G152" s="206">
        <f t="shared" si="16"/>
        <v>1</v>
      </c>
      <c r="H152" s="207" t="s">
        <v>108</v>
      </c>
      <c r="I152" s="206">
        <f t="shared" si="12"/>
        <v>1</v>
      </c>
      <c r="J152" s="208" t="s">
        <v>896</v>
      </c>
      <c r="K152" s="209">
        <v>3.32</v>
      </c>
      <c r="L152" s="62" t="s">
        <v>294</v>
      </c>
      <c r="M152" s="206">
        <f t="shared" si="13"/>
        <v>2</v>
      </c>
      <c r="N152" s="210" t="s">
        <v>897</v>
      </c>
      <c r="O152" s="62" t="s">
        <v>294</v>
      </c>
      <c r="P152" s="206">
        <f t="shared" si="14"/>
        <v>2</v>
      </c>
      <c r="Q152" s="206" t="s">
        <v>898</v>
      </c>
      <c r="R152" s="265"/>
    </row>
    <row r="153" spans="1:18" ht="15.95" customHeight="1" x14ac:dyDescent="0.2">
      <c r="A153" s="205">
        <f t="shared" si="15"/>
        <v>35</v>
      </c>
      <c r="B153" s="524" t="s">
        <v>952</v>
      </c>
      <c r="C153" s="525">
        <v>70000</v>
      </c>
      <c r="D153" s="526" t="s">
        <v>953</v>
      </c>
      <c r="E153" s="57" t="s">
        <v>954</v>
      </c>
      <c r="F153" s="57" t="s">
        <v>106</v>
      </c>
      <c r="G153" s="206">
        <f t="shared" si="16"/>
        <v>1</v>
      </c>
      <c r="H153" s="207" t="s">
        <v>108</v>
      </c>
      <c r="I153" s="206">
        <f t="shared" si="12"/>
        <v>1</v>
      </c>
      <c r="J153" s="208" t="s">
        <v>902</v>
      </c>
      <c r="K153" s="209">
        <v>3.43</v>
      </c>
      <c r="L153" s="62" t="s">
        <v>96</v>
      </c>
      <c r="M153" s="206">
        <f t="shared" si="13"/>
        <v>1</v>
      </c>
      <c r="N153" s="210" t="s">
        <v>903</v>
      </c>
      <c r="O153" s="62" t="s">
        <v>96</v>
      </c>
      <c r="P153" s="206">
        <f t="shared" si="14"/>
        <v>1</v>
      </c>
      <c r="Q153" s="206" t="s">
        <v>904</v>
      </c>
      <c r="R153" s="265"/>
    </row>
    <row r="154" spans="1:18" ht="15.95" customHeight="1" x14ac:dyDescent="0.2">
      <c r="A154" s="205">
        <f t="shared" si="15"/>
        <v>36</v>
      </c>
      <c r="B154" s="524" t="s">
        <v>961</v>
      </c>
      <c r="C154" s="525">
        <v>70002</v>
      </c>
      <c r="D154" s="526" t="s">
        <v>962</v>
      </c>
      <c r="E154" s="57" t="s">
        <v>963</v>
      </c>
      <c r="F154" s="57" t="s">
        <v>106</v>
      </c>
      <c r="G154" s="206">
        <f t="shared" si="16"/>
        <v>1</v>
      </c>
      <c r="H154" s="207" t="s">
        <v>108</v>
      </c>
      <c r="I154" s="206">
        <f t="shared" si="12"/>
        <v>1</v>
      </c>
      <c r="J154" s="208" t="s">
        <v>908</v>
      </c>
      <c r="K154" s="209">
        <v>2.75</v>
      </c>
      <c r="L154" s="62" t="s">
        <v>96</v>
      </c>
      <c r="M154" s="206">
        <f t="shared" si="13"/>
        <v>1</v>
      </c>
      <c r="N154" s="210">
        <v>33985</v>
      </c>
      <c r="O154" s="62" t="s">
        <v>294</v>
      </c>
      <c r="P154" s="206">
        <f t="shared" si="14"/>
        <v>2</v>
      </c>
      <c r="Q154" s="206" t="s">
        <v>909</v>
      </c>
      <c r="R154" s="265"/>
    </row>
    <row r="155" spans="1:18" ht="15.95" customHeight="1" x14ac:dyDescent="0.2">
      <c r="A155" s="205">
        <f t="shared" si="15"/>
        <v>37</v>
      </c>
      <c r="B155" s="524" t="s">
        <v>966</v>
      </c>
      <c r="C155" s="525">
        <v>70003</v>
      </c>
      <c r="D155" s="526" t="s">
        <v>967</v>
      </c>
      <c r="E155" s="57" t="s">
        <v>968</v>
      </c>
      <c r="F155" s="57" t="s">
        <v>106</v>
      </c>
      <c r="G155" s="206">
        <f t="shared" si="16"/>
        <v>1</v>
      </c>
      <c r="H155" s="207" t="s">
        <v>108</v>
      </c>
      <c r="I155" s="206">
        <f t="shared" si="12"/>
        <v>1</v>
      </c>
      <c r="J155" s="208"/>
      <c r="K155" s="209"/>
      <c r="L155" s="62"/>
      <c r="M155" s="206" t="str">
        <f t="shared" si="13"/>
        <v>Nil</v>
      </c>
      <c r="N155" s="210"/>
      <c r="O155" s="62"/>
      <c r="P155" s="206" t="str">
        <f t="shared" si="14"/>
        <v>Nil</v>
      </c>
      <c r="Q155" s="206" t="s">
        <v>912</v>
      </c>
      <c r="R155" s="265"/>
    </row>
    <row r="156" spans="1:18" ht="15.95" customHeight="1" x14ac:dyDescent="0.2">
      <c r="A156" s="205">
        <f t="shared" si="15"/>
        <v>38</v>
      </c>
      <c r="B156" s="524" t="s">
        <v>971</v>
      </c>
      <c r="C156" s="525">
        <v>70004</v>
      </c>
      <c r="D156" s="526" t="s">
        <v>972</v>
      </c>
      <c r="E156" s="57" t="s">
        <v>973</v>
      </c>
      <c r="F156" s="57" t="s">
        <v>106</v>
      </c>
      <c r="G156" s="206">
        <f t="shared" si="16"/>
        <v>1</v>
      </c>
      <c r="H156" s="207" t="s">
        <v>108</v>
      </c>
      <c r="I156" s="206">
        <f t="shared" si="12"/>
        <v>1</v>
      </c>
      <c r="J156" s="208"/>
      <c r="K156" s="209"/>
      <c r="L156" s="62"/>
      <c r="M156" s="206" t="str">
        <f t="shared" si="13"/>
        <v>Nil</v>
      </c>
      <c r="N156" s="210"/>
      <c r="O156" s="62"/>
      <c r="P156" s="206" t="str">
        <f t="shared" si="14"/>
        <v>Nil</v>
      </c>
      <c r="Q156" s="206" t="s">
        <v>916</v>
      </c>
      <c r="R156" s="265"/>
    </row>
    <row r="157" spans="1:18" ht="15.95" customHeight="1" x14ac:dyDescent="0.2">
      <c r="A157" s="205">
        <f t="shared" si="15"/>
        <v>39</v>
      </c>
      <c r="B157" s="524" t="s">
        <v>976</v>
      </c>
      <c r="C157" s="525">
        <v>70005</v>
      </c>
      <c r="D157" s="526" t="s">
        <v>977</v>
      </c>
      <c r="E157" s="57" t="s">
        <v>978</v>
      </c>
      <c r="F157" s="57" t="s">
        <v>102</v>
      </c>
      <c r="G157" s="206">
        <f t="shared" si="16"/>
        <v>2</v>
      </c>
      <c r="H157" s="207" t="s">
        <v>108</v>
      </c>
      <c r="I157" s="206">
        <f t="shared" si="12"/>
        <v>1</v>
      </c>
      <c r="J157" s="208" t="s">
        <v>919</v>
      </c>
      <c r="K157" s="209">
        <v>3.36</v>
      </c>
      <c r="L157" s="62" t="s">
        <v>96</v>
      </c>
      <c r="M157" s="206">
        <f t="shared" si="13"/>
        <v>1</v>
      </c>
      <c r="N157" s="210">
        <v>33968</v>
      </c>
      <c r="O157" s="62" t="s">
        <v>96</v>
      </c>
      <c r="P157" s="206">
        <f t="shared" si="14"/>
        <v>1</v>
      </c>
      <c r="Q157" s="206" t="s">
        <v>920</v>
      </c>
      <c r="R157" s="265"/>
    </row>
    <row r="158" spans="1:18" ht="15.95" customHeight="1" x14ac:dyDescent="0.2">
      <c r="A158" s="205">
        <f t="shared" si="15"/>
        <v>40</v>
      </c>
      <c r="B158" s="524" t="s">
        <v>989</v>
      </c>
      <c r="C158" s="525">
        <v>70007</v>
      </c>
      <c r="D158" s="526" t="s">
        <v>990</v>
      </c>
      <c r="E158" s="57" t="s">
        <v>991</v>
      </c>
      <c r="F158" s="57" t="s">
        <v>106</v>
      </c>
      <c r="G158" s="206">
        <f t="shared" si="16"/>
        <v>1</v>
      </c>
      <c r="H158" s="207" t="s">
        <v>108</v>
      </c>
      <c r="I158" s="206">
        <f t="shared" si="12"/>
        <v>1</v>
      </c>
      <c r="J158" s="208" t="s">
        <v>924</v>
      </c>
      <c r="K158" s="209">
        <v>3.31</v>
      </c>
      <c r="L158" s="62" t="s">
        <v>294</v>
      </c>
      <c r="M158" s="206">
        <f t="shared" si="13"/>
        <v>2</v>
      </c>
      <c r="N158" s="210">
        <v>33693</v>
      </c>
      <c r="O158" s="62" t="s">
        <v>294</v>
      </c>
      <c r="P158" s="206">
        <f t="shared" si="14"/>
        <v>2</v>
      </c>
      <c r="Q158" s="206" t="s">
        <v>925</v>
      </c>
      <c r="R158" s="265"/>
    </row>
    <row r="159" spans="1:18" ht="15.95" customHeight="1" x14ac:dyDescent="0.2">
      <c r="A159" s="205">
        <f t="shared" si="15"/>
        <v>41</v>
      </c>
      <c r="B159" s="524" t="s">
        <v>994</v>
      </c>
      <c r="C159" s="525">
        <v>70008</v>
      </c>
      <c r="D159" s="526" t="s">
        <v>995</v>
      </c>
      <c r="E159" s="57" t="s">
        <v>996</v>
      </c>
      <c r="F159" s="57" t="s">
        <v>102</v>
      </c>
      <c r="G159" s="206">
        <f t="shared" si="16"/>
        <v>2</v>
      </c>
      <c r="H159" s="207" t="s">
        <v>108</v>
      </c>
      <c r="I159" s="206">
        <f t="shared" si="12"/>
        <v>1</v>
      </c>
      <c r="J159" s="208" t="s">
        <v>929</v>
      </c>
      <c r="K159" s="209">
        <v>2.84</v>
      </c>
      <c r="L159" s="62" t="s">
        <v>96</v>
      </c>
      <c r="M159" s="206">
        <f t="shared" si="13"/>
        <v>1</v>
      </c>
      <c r="N159" s="210">
        <v>33982</v>
      </c>
      <c r="O159" s="62" t="s">
        <v>96</v>
      </c>
      <c r="P159" s="206">
        <f t="shared" si="14"/>
        <v>1</v>
      </c>
      <c r="Q159" s="206" t="s">
        <v>930</v>
      </c>
      <c r="R159" s="265"/>
    </row>
    <row r="160" spans="1:18" ht="15.95" customHeight="1" x14ac:dyDescent="0.2">
      <c r="A160" s="205">
        <f t="shared" si="15"/>
        <v>42</v>
      </c>
      <c r="B160" s="524" t="s">
        <v>999</v>
      </c>
      <c r="C160" s="525">
        <v>70009</v>
      </c>
      <c r="D160" s="526" t="s">
        <v>1000</v>
      </c>
      <c r="E160" s="57" t="s">
        <v>1001</v>
      </c>
      <c r="F160" s="57" t="s">
        <v>106</v>
      </c>
      <c r="G160" s="206">
        <f t="shared" si="16"/>
        <v>1</v>
      </c>
      <c r="H160" s="207" t="s">
        <v>108</v>
      </c>
      <c r="I160" s="206">
        <f t="shared" si="12"/>
        <v>1</v>
      </c>
      <c r="J160" s="273" t="s">
        <v>934</v>
      </c>
      <c r="K160" s="266">
        <v>3.22</v>
      </c>
      <c r="L160" s="62" t="s">
        <v>294</v>
      </c>
      <c r="M160" s="206">
        <f t="shared" si="13"/>
        <v>2</v>
      </c>
      <c r="N160" s="210" t="s">
        <v>935</v>
      </c>
      <c r="O160" s="62" t="s">
        <v>294</v>
      </c>
      <c r="P160" s="206">
        <f t="shared" si="14"/>
        <v>2</v>
      </c>
      <c r="Q160" s="206" t="s">
        <v>936</v>
      </c>
      <c r="R160" s="274" t="s">
        <v>937</v>
      </c>
    </row>
    <row r="161" spans="1:18" ht="15.95" customHeight="1" x14ac:dyDescent="0.2">
      <c r="A161" s="205">
        <f t="shared" si="15"/>
        <v>43</v>
      </c>
      <c r="B161" s="524" t="s">
        <v>1004</v>
      </c>
      <c r="C161" s="525">
        <v>70010</v>
      </c>
      <c r="D161" s="526" t="s">
        <v>1005</v>
      </c>
      <c r="E161" s="57" t="s">
        <v>1006</v>
      </c>
      <c r="F161" s="57" t="s">
        <v>106</v>
      </c>
      <c r="G161" s="206">
        <f t="shared" si="16"/>
        <v>1</v>
      </c>
      <c r="H161" s="207" t="s">
        <v>108</v>
      </c>
      <c r="I161" s="206">
        <f t="shared" si="12"/>
        <v>1</v>
      </c>
      <c r="J161" s="208"/>
      <c r="K161" s="209"/>
      <c r="L161" s="62"/>
      <c r="M161" s="206" t="str">
        <f t="shared" si="13"/>
        <v>Nil</v>
      </c>
      <c r="N161" s="210"/>
      <c r="O161" s="62"/>
      <c r="P161" s="206" t="str">
        <f t="shared" si="14"/>
        <v>Nil</v>
      </c>
      <c r="Q161" s="206" t="s">
        <v>941</v>
      </c>
      <c r="R161" s="265"/>
    </row>
    <row r="162" spans="1:18" ht="15.95" customHeight="1" x14ac:dyDescent="0.2">
      <c r="A162" s="205">
        <f t="shared" si="15"/>
        <v>44</v>
      </c>
      <c r="B162" s="524" t="s">
        <v>1009</v>
      </c>
      <c r="C162" s="525">
        <v>70011</v>
      </c>
      <c r="D162" s="526" t="s">
        <v>1010</v>
      </c>
      <c r="E162" s="57" t="s">
        <v>1011</v>
      </c>
      <c r="F162" s="57" t="s">
        <v>106</v>
      </c>
      <c r="G162" s="206">
        <f t="shared" si="16"/>
        <v>1</v>
      </c>
      <c r="H162" s="207" t="s">
        <v>108</v>
      </c>
      <c r="I162" s="206">
        <f t="shared" si="12"/>
        <v>1</v>
      </c>
      <c r="J162" s="208" t="s">
        <v>945</v>
      </c>
      <c r="K162" s="209">
        <v>3.03</v>
      </c>
      <c r="L162" s="62" t="s">
        <v>294</v>
      </c>
      <c r="M162" s="206">
        <f t="shared" si="13"/>
        <v>2</v>
      </c>
      <c r="N162" s="210">
        <v>34986</v>
      </c>
      <c r="O162" s="62" t="s">
        <v>294</v>
      </c>
      <c r="P162" s="206">
        <f t="shared" si="14"/>
        <v>2</v>
      </c>
      <c r="Q162" s="206" t="s">
        <v>946</v>
      </c>
      <c r="R162" s="265"/>
    </row>
    <row r="163" spans="1:18" ht="15.95" customHeight="1" x14ac:dyDescent="0.2">
      <c r="A163" s="205">
        <f t="shared" si="15"/>
        <v>45</v>
      </c>
      <c r="B163" s="524" t="s">
        <v>1014</v>
      </c>
      <c r="C163" s="525">
        <v>70012</v>
      </c>
      <c r="D163" s="526" t="s">
        <v>1015</v>
      </c>
      <c r="E163" s="57" t="s">
        <v>1016</v>
      </c>
      <c r="F163" s="57" t="s">
        <v>106</v>
      </c>
      <c r="G163" s="206">
        <f t="shared" si="16"/>
        <v>1</v>
      </c>
      <c r="H163" s="207" t="s">
        <v>108</v>
      </c>
      <c r="I163" s="206">
        <f t="shared" si="12"/>
        <v>1</v>
      </c>
      <c r="J163" s="208" t="s">
        <v>950</v>
      </c>
      <c r="K163" s="209">
        <v>2.89</v>
      </c>
      <c r="L163" s="62" t="s">
        <v>96</v>
      </c>
      <c r="M163" s="206">
        <f t="shared" si="13"/>
        <v>1</v>
      </c>
      <c r="N163" s="210">
        <v>33969</v>
      </c>
      <c r="O163" s="62" t="s">
        <v>96</v>
      </c>
      <c r="P163" s="206">
        <f t="shared" si="14"/>
        <v>1</v>
      </c>
      <c r="Q163" s="206" t="s">
        <v>951</v>
      </c>
      <c r="R163" s="265"/>
    </row>
    <row r="164" spans="1:18" ht="15.95" customHeight="1" x14ac:dyDescent="0.2">
      <c r="A164" s="205">
        <f t="shared" si="15"/>
        <v>46</v>
      </c>
      <c r="B164" s="524" t="s">
        <v>1019</v>
      </c>
      <c r="C164" s="525">
        <v>70013</v>
      </c>
      <c r="D164" s="526" t="s">
        <v>1020</v>
      </c>
      <c r="E164" s="57" t="s">
        <v>1021</v>
      </c>
      <c r="F164" s="57" t="s">
        <v>106</v>
      </c>
      <c r="G164" s="206">
        <f t="shared" si="16"/>
        <v>1</v>
      </c>
      <c r="H164" s="207" t="s">
        <v>108</v>
      </c>
      <c r="I164" s="206">
        <f t="shared" si="12"/>
        <v>1</v>
      </c>
      <c r="J164" s="208" t="s">
        <v>955</v>
      </c>
      <c r="K164" s="209">
        <v>2.96</v>
      </c>
      <c r="L164" s="62" t="s">
        <v>96</v>
      </c>
      <c r="M164" s="206">
        <f t="shared" si="13"/>
        <v>1</v>
      </c>
      <c r="N164" s="210">
        <v>33990</v>
      </c>
      <c r="O164" s="62" t="s">
        <v>294</v>
      </c>
      <c r="P164" s="206">
        <f t="shared" si="14"/>
        <v>2</v>
      </c>
      <c r="Q164" s="206" t="s">
        <v>956</v>
      </c>
      <c r="R164" s="265"/>
    </row>
    <row r="165" spans="1:18" ht="15.95" customHeight="1" x14ac:dyDescent="0.2">
      <c r="A165" s="205">
        <f t="shared" si="15"/>
        <v>47</v>
      </c>
      <c r="B165" s="524" t="s">
        <v>1024</v>
      </c>
      <c r="C165" s="525">
        <v>70014</v>
      </c>
      <c r="D165" s="526" t="s">
        <v>1025</v>
      </c>
      <c r="E165" s="57" t="s">
        <v>1026</v>
      </c>
      <c r="F165" s="57" t="s">
        <v>106</v>
      </c>
      <c r="G165" s="206">
        <f t="shared" si="16"/>
        <v>1</v>
      </c>
      <c r="H165" s="207" t="s">
        <v>108</v>
      </c>
      <c r="I165" s="206">
        <f t="shared" si="12"/>
        <v>1</v>
      </c>
      <c r="J165" s="208"/>
      <c r="K165" s="209"/>
      <c r="L165" s="62"/>
      <c r="M165" s="206" t="str">
        <f t="shared" si="13"/>
        <v>Nil</v>
      </c>
      <c r="N165" s="210"/>
      <c r="O165" s="62"/>
      <c r="P165" s="206" t="str">
        <f t="shared" si="14"/>
        <v>Nil</v>
      </c>
      <c r="Q165" s="206" t="s">
        <v>960</v>
      </c>
      <c r="R165" s="265"/>
    </row>
    <row r="166" spans="1:18" ht="15.95" customHeight="1" x14ac:dyDescent="0.2">
      <c r="A166" s="205">
        <f t="shared" si="15"/>
        <v>48</v>
      </c>
      <c r="B166" s="524" t="s">
        <v>1029</v>
      </c>
      <c r="C166" s="525">
        <v>70015</v>
      </c>
      <c r="D166" s="526" t="s">
        <v>1030</v>
      </c>
      <c r="E166" s="57" t="s">
        <v>1031</v>
      </c>
      <c r="F166" s="57" t="s">
        <v>102</v>
      </c>
      <c r="G166" s="206">
        <f t="shared" si="16"/>
        <v>2</v>
      </c>
      <c r="H166" s="207" t="s">
        <v>108</v>
      </c>
      <c r="I166" s="206">
        <f t="shared" si="12"/>
        <v>1</v>
      </c>
      <c r="J166" s="208" t="s">
        <v>964</v>
      </c>
      <c r="K166" s="209">
        <v>3.1</v>
      </c>
      <c r="L166" s="62" t="s">
        <v>96</v>
      </c>
      <c r="M166" s="206">
        <f t="shared" si="13"/>
        <v>1</v>
      </c>
      <c r="N166" s="210">
        <v>33974</v>
      </c>
      <c r="O166" s="62" t="s">
        <v>96</v>
      </c>
      <c r="P166" s="206">
        <f t="shared" si="14"/>
        <v>1</v>
      </c>
      <c r="Q166" s="206" t="s">
        <v>965</v>
      </c>
      <c r="R166" s="265"/>
    </row>
    <row r="167" spans="1:18" ht="15.95" customHeight="1" x14ac:dyDescent="0.2">
      <c r="A167" s="205">
        <f t="shared" si="15"/>
        <v>49</v>
      </c>
      <c r="B167" s="524" t="s">
        <v>1035</v>
      </c>
      <c r="C167" s="525">
        <v>70016</v>
      </c>
      <c r="D167" s="526" t="s">
        <v>1036</v>
      </c>
      <c r="E167" s="57" t="s">
        <v>1037</v>
      </c>
      <c r="F167" s="57" t="s">
        <v>102</v>
      </c>
      <c r="G167" s="206">
        <f t="shared" si="16"/>
        <v>2</v>
      </c>
      <c r="H167" s="207" t="s">
        <v>108</v>
      </c>
      <c r="I167" s="206">
        <f t="shared" si="12"/>
        <v>1</v>
      </c>
      <c r="J167" s="208" t="s">
        <v>969</v>
      </c>
      <c r="K167" s="209">
        <v>2.57</v>
      </c>
      <c r="L167" s="62" t="s">
        <v>294</v>
      </c>
      <c r="M167" s="206">
        <f t="shared" si="13"/>
        <v>2</v>
      </c>
      <c r="N167" s="210">
        <v>33696</v>
      </c>
      <c r="O167" s="62" t="s">
        <v>294</v>
      </c>
      <c r="P167" s="206">
        <f t="shared" si="14"/>
        <v>2</v>
      </c>
      <c r="Q167" s="206" t="s">
        <v>970</v>
      </c>
      <c r="R167" s="265"/>
    </row>
    <row r="168" spans="1:18" ht="15.95" customHeight="1" x14ac:dyDescent="0.2">
      <c r="A168" s="205">
        <f t="shared" si="15"/>
        <v>50</v>
      </c>
      <c r="B168" s="524" t="s">
        <v>1044</v>
      </c>
      <c r="C168" s="525">
        <v>71270</v>
      </c>
      <c r="D168" s="526" t="s">
        <v>1045</v>
      </c>
      <c r="E168" s="57" t="s">
        <v>1046</v>
      </c>
      <c r="F168" s="57" t="s">
        <v>106</v>
      </c>
      <c r="G168" s="206">
        <f t="shared" si="16"/>
        <v>1</v>
      </c>
      <c r="H168" s="207" t="s">
        <v>108</v>
      </c>
      <c r="I168" s="206">
        <f t="shared" si="12"/>
        <v>1</v>
      </c>
      <c r="J168" s="208" t="s">
        <v>974</v>
      </c>
      <c r="K168" s="209">
        <v>3.53</v>
      </c>
      <c r="L168" s="62" t="s">
        <v>294</v>
      </c>
      <c r="M168" s="206">
        <f t="shared" si="13"/>
        <v>2</v>
      </c>
      <c r="N168" s="210">
        <v>33973</v>
      </c>
      <c r="O168" s="62" t="s">
        <v>294</v>
      </c>
      <c r="P168" s="206">
        <f t="shared" si="14"/>
        <v>2</v>
      </c>
      <c r="Q168" s="206" t="s">
        <v>975</v>
      </c>
      <c r="R168" s="265"/>
    </row>
    <row r="169" spans="1:18" ht="15.95" customHeight="1" x14ac:dyDescent="0.2">
      <c r="A169" s="205">
        <f t="shared" si="15"/>
        <v>51</v>
      </c>
      <c r="B169" s="524" t="s">
        <v>1049</v>
      </c>
      <c r="C169" s="525">
        <v>70017</v>
      </c>
      <c r="D169" s="526" t="s">
        <v>1050</v>
      </c>
      <c r="E169" s="57" t="s">
        <v>1051</v>
      </c>
      <c r="F169" s="57" t="s">
        <v>106</v>
      </c>
      <c r="G169" s="206">
        <f t="shared" si="16"/>
        <v>1</v>
      </c>
      <c r="H169" s="207" t="s">
        <v>108</v>
      </c>
      <c r="I169" s="206">
        <f t="shared" si="12"/>
        <v>1</v>
      </c>
      <c r="J169" s="208" t="s">
        <v>979</v>
      </c>
      <c r="K169" s="209">
        <v>3.02</v>
      </c>
      <c r="L169" s="62" t="s">
        <v>96</v>
      </c>
      <c r="M169" s="206">
        <f t="shared" si="13"/>
        <v>1</v>
      </c>
      <c r="N169" s="210">
        <v>33966</v>
      </c>
      <c r="O169" s="62" t="s">
        <v>96</v>
      </c>
      <c r="P169" s="206">
        <f t="shared" si="14"/>
        <v>1</v>
      </c>
      <c r="Q169" s="206" t="s">
        <v>980</v>
      </c>
      <c r="R169" s="265"/>
    </row>
    <row r="170" spans="1:18" ht="15.95" customHeight="1" x14ac:dyDescent="0.2">
      <c r="A170" s="205">
        <f t="shared" si="15"/>
        <v>52</v>
      </c>
      <c r="B170" s="524" t="s">
        <v>1054</v>
      </c>
      <c r="C170" s="525">
        <v>70419</v>
      </c>
      <c r="D170" s="526" t="s">
        <v>1055</v>
      </c>
      <c r="E170" s="57" t="s">
        <v>1056</v>
      </c>
      <c r="F170" s="57" t="s">
        <v>102</v>
      </c>
      <c r="G170" s="206">
        <f t="shared" si="16"/>
        <v>2</v>
      </c>
      <c r="H170" s="207" t="s">
        <v>108</v>
      </c>
      <c r="I170" s="206">
        <f t="shared" si="12"/>
        <v>1</v>
      </c>
      <c r="J170" s="208"/>
      <c r="K170" s="209"/>
      <c r="L170" s="62"/>
      <c r="M170" s="206" t="str">
        <f t="shared" si="13"/>
        <v>Nil</v>
      </c>
      <c r="N170" s="210"/>
      <c r="O170" s="62"/>
      <c r="P170" s="206" t="str">
        <f t="shared" si="14"/>
        <v>Nil</v>
      </c>
      <c r="Q170" s="206" t="s">
        <v>984</v>
      </c>
      <c r="R170" s="265"/>
    </row>
    <row r="171" spans="1:18" ht="15.95" customHeight="1" x14ac:dyDescent="0.2">
      <c r="A171" s="205">
        <f t="shared" si="15"/>
        <v>53</v>
      </c>
      <c r="B171" s="524" t="s">
        <v>1059</v>
      </c>
      <c r="C171" s="525">
        <v>70018</v>
      </c>
      <c r="D171" s="526" t="s">
        <v>1060</v>
      </c>
      <c r="E171" s="57" t="s">
        <v>1061</v>
      </c>
      <c r="F171" s="57" t="s">
        <v>106</v>
      </c>
      <c r="G171" s="206">
        <f t="shared" si="16"/>
        <v>1</v>
      </c>
      <c r="H171" s="207" t="s">
        <v>108</v>
      </c>
      <c r="I171" s="206">
        <f t="shared" si="12"/>
        <v>1</v>
      </c>
      <c r="J171" s="208"/>
      <c r="K171" s="209"/>
      <c r="L171" s="62"/>
      <c r="M171" s="206" t="str">
        <f t="shared" si="13"/>
        <v>Nil</v>
      </c>
      <c r="N171" s="210"/>
      <c r="O171" s="62"/>
      <c r="P171" s="206" t="str">
        <f t="shared" si="14"/>
        <v>Nil</v>
      </c>
      <c r="Q171" s="206" t="s">
        <v>988</v>
      </c>
      <c r="R171" s="265"/>
    </row>
    <row r="172" spans="1:18" ht="15.95" customHeight="1" x14ac:dyDescent="0.2">
      <c r="A172" s="205">
        <f t="shared" si="15"/>
        <v>54</v>
      </c>
      <c r="B172" s="524" t="s">
        <v>1064</v>
      </c>
      <c r="C172" s="525">
        <v>70019</v>
      </c>
      <c r="D172" s="526" t="s">
        <v>1065</v>
      </c>
      <c r="E172" s="57" t="s">
        <v>104</v>
      </c>
      <c r="F172" s="57" t="s">
        <v>106</v>
      </c>
      <c r="G172" s="206">
        <f t="shared" si="16"/>
        <v>1</v>
      </c>
      <c r="H172" s="207" t="s">
        <v>108</v>
      </c>
      <c r="I172" s="206">
        <f>+IF(H172="Studying",5,IF(H172="Complete",1,IF(H172="Incomplete",2,IF(H172="Left",3,IF(H172="Dropped",4,"Error")))))</f>
        <v>1</v>
      </c>
      <c r="J172" s="208" t="s">
        <v>992</v>
      </c>
      <c r="K172" s="209">
        <v>3.48</v>
      </c>
      <c r="L172" s="62" t="s">
        <v>294</v>
      </c>
      <c r="M172" s="206">
        <f>+IF(L172="Issued",1,IF(L172="Not Issued",2,"Nil"))</f>
        <v>2</v>
      </c>
      <c r="N172" s="210">
        <v>33978</v>
      </c>
      <c r="O172" s="62" t="s">
        <v>294</v>
      </c>
      <c r="P172" s="206">
        <f>+IF(O172="Issued",1,IF(O172="Not Issued",2,"Nil"))</f>
        <v>2</v>
      </c>
      <c r="Q172" s="206" t="s">
        <v>993</v>
      </c>
      <c r="R172" s="265"/>
    </row>
    <row r="173" spans="1:18" ht="15.95" customHeight="1" x14ac:dyDescent="0.2">
      <c r="A173" s="205">
        <f t="shared" si="15"/>
        <v>55</v>
      </c>
      <c r="B173" s="524" t="s">
        <v>1068</v>
      </c>
      <c r="C173" s="525">
        <v>70020</v>
      </c>
      <c r="D173" s="526" t="s">
        <v>1069</v>
      </c>
      <c r="E173" s="57" t="s">
        <v>1070</v>
      </c>
      <c r="F173" s="57" t="s">
        <v>106</v>
      </c>
      <c r="G173" s="206">
        <f t="shared" si="16"/>
        <v>1</v>
      </c>
      <c r="H173" s="207" t="s">
        <v>108</v>
      </c>
      <c r="I173" s="206">
        <f t="shared" ref="I173:I190" si="17">+IF(H173="Studying",5,IF(H173="Complete",1,IF(H173="Incomplete",2,IF(H173="Left",3,IF(H173="Dropped",4,"Error")))))</f>
        <v>1</v>
      </c>
      <c r="J173" s="208" t="s">
        <v>997</v>
      </c>
      <c r="K173" s="209">
        <v>3.2</v>
      </c>
      <c r="L173" s="62" t="s">
        <v>294</v>
      </c>
      <c r="M173" s="206">
        <f t="shared" ref="M173:M190" si="18">+IF(L173="Issued",1,IF(L173="Not Issued",2,"Nil"))</f>
        <v>2</v>
      </c>
      <c r="N173" s="210">
        <v>33979</v>
      </c>
      <c r="O173" s="62" t="s">
        <v>294</v>
      </c>
      <c r="P173" s="206">
        <f t="shared" ref="P173:P190" si="19">+IF(O173="Issued",1,IF(O173="Not Issued",2,"Nil"))</f>
        <v>2</v>
      </c>
      <c r="Q173" s="206" t="s">
        <v>998</v>
      </c>
      <c r="R173" s="265"/>
    </row>
    <row r="174" spans="1:18" x14ac:dyDescent="0.2">
      <c r="A174" s="205">
        <f t="shared" si="15"/>
        <v>56</v>
      </c>
      <c r="B174" s="524" t="s">
        <v>1073</v>
      </c>
      <c r="C174" s="525">
        <v>70021</v>
      </c>
      <c r="D174" s="526" t="s">
        <v>1074</v>
      </c>
      <c r="E174" s="57" t="s">
        <v>1075</v>
      </c>
      <c r="F174" s="57" t="s">
        <v>106</v>
      </c>
      <c r="G174" s="206">
        <f t="shared" si="16"/>
        <v>1</v>
      </c>
      <c r="H174" s="207" t="s">
        <v>108</v>
      </c>
      <c r="I174" s="206">
        <f t="shared" si="17"/>
        <v>1</v>
      </c>
      <c r="J174" s="208" t="s">
        <v>1002</v>
      </c>
      <c r="K174" s="209">
        <v>2.86</v>
      </c>
      <c r="L174" s="62" t="s">
        <v>294</v>
      </c>
      <c r="M174" s="206">
        <f t="shared" si="18"/>
        <v>2</v>
      </c>
      <c r="N174" s="210">
        <v>34006</v>
      </c>
      <c r="O174" s="62" t="s">
        <v>294</v>
      </c>
      <c r="P174" s="206">
        <f t="shared" si="19"/>
        <v>2</v>
      </c>
      <c r="Q174" s="206" t="s">
        <v>1003</v>
      </c>
      <c r="R174" s="265"/>
    </row>
    <row r="175" spans="1:18" ht="15.95" customHeight="1" x14ac:dyDescent="0.2">
      <c r="A175" s="205">
        <f t="shared" si="15"/>
        <v>57</v>
      </c>
      <c r="B175" s="524" t="s">
        <v>745</v>
      </c>
      <c r="C175" s="525">
        <v>69959</v>
      </c>
      <c r="D175" s="526" t="s">
        <v>746</v>
      </c>
      <c r="E175" s="57" t="s">
        <v>747</v>
      </c>
      <c r="F175" s="57" t="s">
        <v>102</v>
      </c>
      <c r="G175" s="206">
        <f t="shared" si="16"/>
        <v>2</v>
      </c>
      <c r="H175" s="207" t="s">
        <v>17</v>
      </c>
      <c r="I175" s="206">
        <f t="shared" si="17"/>
        <v>2</v>
      </c>
      <c r="J175" s="208" t="s">
        <v>1007</v>
      </c>
      <c r="K175" s="209">
        <v>3.77</v>
      </c>
      <c r="L175" s="62" t="s">
        <v>294</v>
      </c>
      <c r="M175" s="206">
        <f t="shared" si="18"/>
        <v>2</v>
      </c>
      <c r="N175" s="210">
        <v>33980</v>
      </c>
      <c r="O175" s="62" t="s">
        <v>294</v>
      </c>
      <c r="P175" s="206">
        <f t="shared" si="19"/>
        <v>2</v>
      </c>
      <c r="Q175" s="206" t="s">
        <v>1008</v>
      </c>
      <c r="R175" s="265"/>
    </row>
    <row r="176" spans="1:18" ht="15.95" customHeight="1" x14ac:dyDescent="0.2">
      <c r="A176" s="205">
        <f t="shared" si="15"/>
        <v>58</v>
      </c>
      <c r="B176" s="524" t="s">
        <v>759</v>
      </c>
      <c r="C176" s="525">
        <v>69962</v>
      </c>
      <c r="D176" s="526" t="s">
        <v>760</v>
      </c>
      <c r="E176" s="57" t="s">
        <v>761</v>
      </c>
      <c r="F176" s="57" t="s">
        <v>106</v>
      </c>
      <c r="G176" s="206">
        <f t="shared" si="16"/>
        <v>1</v>
      </c>
      <c r="H176" s="207" t="s">
        <v>17</v>
      </c>
      <c r="I176" s="206">
        <f t="shared" si="17"/>
        <v>2</v>
      </c>
      <c r="J176" s="208" t="s">
        <v>1012</v>
      </c>
      <c r="K176" s="209">
        <v>2.71</v>
      </c>
      <c r="L176" s="62" t="s">
        <v>294</v>
      </c>
      <c r="M176" s="206">
        <f t="shared" si="18"/>
        <v>2</v>
      </c>
      <c r="N176" s="210">
        <v>34979</v>
      </c>
      <c r="O176" s="62" t="s">
        <v>294</v>
      </c>
      <c r="P176" s="206">
        <f t="shared" si="19"/>
        <v>2</v>
      </c>
      <c r="Q176" s="206" t="s">
        <v>1013</v>
      </c>
      <c r="R176" s="265"/>
    </row>
    <row r="177" spans="1:18" ht="15.95" customHeight="1" x14ac:dyDescent="0.2">
      <c r="A177" s="205">
        <f t="shared" si="15"/>
        <v>59</v>
      </c>
      <c r="B177" s="524" t="s">
        <v>763</v>
      </c>
      <c r="C177" s="525">
        <v>70417</v>
      </c>
      <c r="D177" s="526" t="s">
        <v>764</v>
      </c>
      <c r="E177" s="57" t="s">
        <v>765</v>
      </c>
      <c r="F177" s="57" t="s">
        <v>102</v>
      </c>
      <c r="G177" s="206">
        <f t="shared" si="16"/>
        <v>2</v>
      </c>
      <c r="H177" s="207" t="s">
        <v>17</v>
      </c>
      <c r="I177" s="206">
        <f t="shared" si="17"/>
        <v>2</v>
      </c>
      <c r="J177" s="208" t="s">
        <v>1017</v>
      </c>
      <c r="K177" s="209">
        <v>3.52</v>
      </c>
      <c r="L177" s="62" t="s">
        <v>294</v>
      </c>
      <c r="M177" s="206">
        <f t="shared" si="18"/>
        <v>2</v>
      </c>
      <c r="N177" s="210">
        <v>33970</v>
      </c>
      <c r="O177" s="62" t="s">
        <v>294</v>
      </c>
      <c r="P177" s="206">
        <f t="shared" si="19"/>
        <v>2</v>
      </c>
      <c r="Q177" s="206" t="s">
        <v>1018</v>
      </c>
      <c r="R177" s="265"/>
    </row>
    <row r="178" spans="1:18" ht="15.95" customHeight="1" x14ac:dyDescent="0.2">
      <c r="A178" s="205">
        <f t="shared" si="15"/>
        <v>60</v>
      </c>
      <c r="B178" s="524" t="s">
        <v>772</v>
      </c>
      <c r="C178" s="525">
        <v>69964</v>
      </c>
      <c r="D178" s="526" t="s">
        <v>773</v>
      </c>
      <c r="E178" s="57" t="s">
        <v>774</v>
      </c>
      <c r="F178" s="57" t="s">
        <v>106</v>
      </c>
      <c r="G178" s="206">
        <f t="shared" si="16"/>
        <v>1</v>
      </c>
      <c r="H178" s="207" t="s">
        <v>17</v>
      </c>
      <c r="I178" s="206">
        <f t="shared" si="17"/>
        <v>2</v>
      </c>
      <c r="J178" s="208" t="s">
        <v>1022</v>
      </c>
      <c r="K178" s="209">
        <v>3.13</v>
      </c>
      <c r="L178" s="62" t="s">
        <v>96</v>
      </c>
      <c r="M178" s="206">
        <f t="shared" si="18"/>
        <v>1</v>
      </c>
      <c r="N178" s="210">
        <v>34977</v>
      </c>
      <c r="O178" s="62" t="s">
        <v>96</v>
      </c>
      <c r="P178" s="206">
        <f t="shared" si="19"/>
        <v>1</v>
      </c>
      <c r="Q178" s="206" t="s">
        <v>1023</v>
      </c>
      <c r="R178" s="265"/>
    </row>
    <row r="179" spans="1:18" ht="15.95" customHeight="1" x14ac:dyDescent="0.2">
      <c r="A179" s="205">
        <f t="shared" si="15"/>
        <v>61</v>
      </c>
      <c r="B179" s="524" t="s">
        <v>776</v>
      </c>
      <c r="C179" s="525">
        <v>69965</v>
      </c>
      <c r="D179" s="526" t="s">
        <v>777</v>
      </c>
      <c r="E179" s="57" t="s">
        <v>778</v>
      </c>
      <c r="F179" s="57" t="s">
        <v>106</v>
      </c>
      <c r="G179" s="206">
        <f t="shared" si="16"/>
        <v>1</v>
      </c>
      <c r="H179" s="207" t="s">
        <v>17</v>
      </c>
      <c r="I179" s="206">
        <f t="shared" si="17"/>
        <v>2</v>
      </c>
      <c r="J179" s="208" t="s">
        <v>1027</v>
      </c>
      <c r="K179" s="209">
        <v>2.75</v>
      </c>
      <c r="L179" s="62" t="s">
        <v>294</v>
      </c>
      <c r="M179" s="206">
        <f t="shared" si="18"/>
        <v>2</v>
      </c>
      <c r="N179" s="210">
        <v>34980</v>
      </c>
      <c r="O179" s="62" t="s">
        <v>294</v>
      </c>
      <c r="P179" s="206">
        <f t="shared" si="19"/>
        <v>2</v>
      </c>
      <c r="Q179" s="206" t="s">
        <v>1028</v>
      </c>
      <c r="R179" s="265"/>
    </row>
    <row r="180" spans="1:18" ht="15.95" customHeight="1" x14ac:dyDescent="0.2">
      <c r="A180" s="205">
        <f t="shared" si="15"/>
        <v>62</v>
      </c>
      <c r="B180" s="524" t="s">
        <v>795</v>
      </c>
      <c r="C180" s="525">
        <v>69969</v>
      </c>
      <c r="D180" s="526" t="s">
        <v>796</v>
      </c>
      <c r="E180" s="57" t="s">
        <v>797</v>
      </c>
      <c r="F180" s="57" t="s">
        <v>106</v>
      </c>
      <c r="G180" s="206">
        <f t="shared" si="16"/>
        <v>1</v>
      </c>
      <c r="H180" s="207" t="s">
        <v>17</v>
      </c>
      <c r="I180" s="206">
        <f t="shared" si="17"/>
        <v>2</v>
      </c>
      <c r="J180" s="208" t="s">
        <v>1032</v>
      </c>
      <c r="K180" s="209">
        <v>3.4</v>
      </c>
      <c r="L180" s="62" t="s">
        <v>96</v>
      </c>
      <c r="M180" s="206">
        <f t="shared" si="18"/>
        <v>1</v>
      </c>
      <c r="N180" s="210">
        <v>33975</v>
      </c>
      <c r="O180" s="62" t="s">
        <v>294</v>
      </c>
      <c r="P180" s="206">
        <f t="shared" si="19"/>
        <v>2</v>
      </c>
      <c r="Q180" s="206" t="s">
        <v>1033</v>
      </c>
      <c r="R180" s="274" t="s">
        <v>1034</v>
      </c>
    </row>
    <row r="181" spans="1:18" x14ac:dyDescent="0.2">
      <c r="A181" s="205">
        <f t="shared" si="15"/>
        <v>63</v>
      </c>
      <c r="B181" s="524" t="s">
        <v>832</v>
      </c>
      <c r="C181" s="525">
        <v>70418</v>
      </c>
      <c r="D181" s="526" t="s">
        <v>833</v>
      </c>
      <c r="E181" s="57" t="s">
        <v>834</v>
      </c>
      <c r="F181" s="57" t="s">
        <v>106</v>
      </c>
      <c r="G181" s="206">
        <f t="shared" si="16"/>
        <v>1</v>
      </c>
      <c r="H181" s="207" t="s">
        <v>17</v>
      </c>
      <c r="I181" s="206">
        <f t="shared" si="17"/>
        <v>2</v>
      </c>
      <c r="J181" s="208"/>
      <c r="K181" s="209"/>
      <c r="L181" s="62"/>
      <c r="M181" s="206" t="str">
        <f t="shared" si="18"/>
        <v>Nil</v>
      </c>
      <c r="N181" s="210">
        <v>33981</v>
      </c>
      <c r="O181" s="62" t="s">
        <v>294</v>
      </c>
      <c r="P181" s="206">
        <f t="shared" si="19"/>
        <v>2</v>
      </c>
      <c r="Q181" s="206" t="s">
        <v>1038</v>
      </c>
      <c r="R181" s="265"/>
    </row>
    <row r="182" spans="1:18" x14ac:dyDescent="0.2">
      <c r="A182" s="205">
        <f t="shared" si="15"/>
        <v>64</v>
      </c>
      <c r="B182" s="524" t="s">
        <v>875</v>
      </c>
      <c r="C182" s="525">
        <v>69985</v>
      </c>
      <c r="D182" s="526" t="s">
        <v>876</v>
      </c>
      <c r="E182" s="57" t="s">
        <v>778</v>
      </c>
      <c r="F182" s="57" t="s">
        <v>106</v>
      </c>
      <c r="G182" s="206">
        <f t="shared" si="16"/>
        <v>1</v>
      </c>
      <c r="H182" s="207" t="s">
        <v>17</v>
      </c>
      <c r="I182" s="206">
        <f t="shared" si="17"/>
        <v>2</v>
      </c>
      <c r="J182" s="208" t="s">
        <v>1042</v>
      </c>
      <c r="K182" s="209">
        <v>2.95</v>
      </c>
      <c r="L182" s="62" t="s">
        <v>294</v>
      </c>
      <c r="M182" s="206">
        <f t="shared" si="18"/>
        <v>2</v>
      </c>
      <c r="N182" s="210">
        <v>33991</v>
      </c>
      <c r="O182" s="62" t="s">
        <v>294</v>
      </c>
      <c r="P182" s="206">
        <f t="shared" si="19"/>
        <v>2</v>
      </c>
      <c r="Q182" s="206" t="s">
        <v>1043</v>
      </c>
      <c r="R182" s="265"/>
    </row>
    <row r="183" spans="1:18" ht="15.95" customHeight="1" x14ac:dyDescent="0.2">
      <c r="A183" s="205">
        <f t="shared" si="15"/>
        <v>65</v>
      </c>
      <c r="B183" s="524" t="s">
        <v>910</v>
      </c>
      <c r="C183" s="525">
        <v>69992</v>
      </c>
      <c r="D183" s="526" t="s">
        <v>911</v>
      </c>
      <c r="E183" s="57" t="s">
        <v>194</v>
      </c>
      <c r="F183" s="57" t="s">
        <v>102</v>
      </c>
      <c r="G183" s="206">
        <f t="shared" ref="G183:G190" si="20">+IF(F183="M",1,IF(F183="f",2,IF(F183="Civ",3,"Error")))</f>
        <v>2</v>
      </c>
      <c r="H183" s="207" t="s">
        <v>17</v>
      </c>
      <c r="I183" s="206">
        <f t="shared" si="17"/>
        <v>2</v>
      </c>
      <c r="J183" s="208" t="s">
        <v>1047</v>
      </c>
      <c r="K183" s="209">
        <v>3.1</v>
      </c>
      <c r="L183" s="62" t="s">
        <v>294</v>
      </c>
      <c r="M183" s="206">
        <f t="shared" si="18"/>
        <v>2</v>
      </c>
      <c r="N183" s="210">
        <v>34973</v>
      </c>
      <c r="O183" s="62" t="s">
        <v>294</v>
      </c>
      <c r="P183" s="206">
        <f t="shared" si="19"/>
        <v>2</v>
      </c>
      <c r="Q183" s="206" t="s">
        <v>1048</v>
      </c>
      <c r="R183" s="265"/>
    </row>
    <row r="184" spans="1:18" ht="15.95" customHeight="1" x14ac:dyDescent="0.2">
      <c r="A184" s="205">
        <f t="shared" si="15"/>
        <v>66</v>
      </c>
      <c r="B184" s="524" t="s">
        <v>913</v>
      </c>
      <c r="C184" s="525">
        <v>69993</v>
      </c>
      <c r="D184" s="526" t="s">
        <v>914</v>
      </c>
      <c r="E184" s="57" t="s">
        <v>915</v>
      </c>
      <c r="F184" s="57" t="s">
        <v>106</v>
      </c>
      <c r="G184" s="206">
        <f t="shared" si="20"/>
        <v>1</v>
      </c>
      <c r="H184" s="207" t="s">
        <v>17</v>
      </c>
      <c r="I184" s="206">
        <f t="shared" si="17"/>
        <v>2</v>
      </c>
      <c r="J184" s="208" t="s">
        <v>1052</v>
      </c>
      <c r="K184" s="209">
        <v>3.33</v>
      </c>
      <c r="L184" s="62" t="s">
        <v>294</v>
      </c>
      <c r="M184" s="206">
        <f t="shared" si="18"/>
        <v>2</v>
      </c>
      <c r="N184" s="210">
        <v>34007</v>
      </c>
      <c r="O184" s="62" t="s">
        <v>294</v>
      </c>
      <c r="P184" s="206">
        <f t="shared" si="19"/>
        <v>2</v>
      </c>
      <c r="Q184" s="206" t="s">
        <v>1053</v>
      </c>
      <c r="R184" s="265"/>
    </row>
    <row r="185" spans="1:18" ht="15.95" customHeight="1" x14ac:dyDescent="0.2">
      <c r="A185" s="205">
        <f t="shared" si="15"/>
        <v>67</v>
      </c>
      <c r="B185" s="524" t="s">
        <v>938</v>
      </c>
      <c r="C185" s="525">
        <v>69997</v>
      </c>
      <c r="D185" s="526" t="s">
        <v>939</v>
      </c>
      <c r="E185" s="57" t="s">
        <v>940</v>
      </c>
      <c r="F185" s="57" t="s">
        <v>106</v>
      </c>
      <c r="G185" s="206">
        <f t="shared" si="20"/>
        <v>1</v>
      </c>
      <c r="H185" s="207" t="s">
        <v>17</v>
      </c>
      <c r="I185" s="206">
        <f t="shared" si="17"/>
        <v>2</v>
      </c>
      <c r="J185" s="208" t="s">
        <v>1057</v>
      </c>
      <c r="K185" s="209">
        <v>3.47</v>
      </c>
      <c r="L185" s="62" t="s">
        <v>294</v>
      </c>
      <c r="M185" s="206">
        <f t="shared" si="18"/>
        <v>2</v>
      </c>
      <c r="N185" s="210">
        <v>33986</v>
      </c>
      <c r="O185" s="62" t="s">
        <v>294</v>
      </c>
      <c r="P185" s="206">
        <f t="shared" si="19"/>
        <v>2</v>
      </c>
      <c r="Q185" s="206" t="s">
        <v>1058</v>
      </c>
      <c r="R185" s="265"/>
    </row>
    <row r="186" spans="1:18" ht="15.95" customHeight="1" x14ac:dyDescent="0.2">
      <c r="A186" s="205">
        <f t="shared" ref="A186:A190" si="21">+A185+1</f>
        <v>68</v>
      </c>
      <c r="B186" s="524" t="s">
        <v>957</v>
      </c>
      <c r="C186" s="525">
        <v>70001</v>
      </c>
      <c r="D186" s="526" t="s">
        <v>958</v>
      </c>
      <c r="E186" s="57" t="s">
        <v>959</v>
      </c>
      <c r="F186" s="57" t="s">
        <v>106</v>
      </c>
      <c r="G186" s="206">
        <f t="shared" si="20"/>
        <v>1</v>
      </c>
      <c r="H186" s="207" t="s">
        <v>17</v>
      </c>
      <c r="I186" s="206">
        <f t="shared" si="17"/>
        <v>2</v>
      </c>
      <c r="J186" s="208" t="s">
        <v>1062</v>
      </c>
      <c r="K186" s="209">
        <v>3.15</v>
      </c>
      <c r="L186" s="62" t="s">
        <v>294</v>
      </c>
      <c r="M186" s="206">
        <f t="shared" si="18"/>
        <v>2</v>
      </c>
      <c r="N186" s="210">
        <v>34978</v>
      </c>
      <c r="O186" s="62" t="s">
        <v>294</v>
      </c>
      <c r="P186" s="206">
        <f t="shared" si="19"/>
        <v>2</v>
      </c>
      <c r="Q186" s="206" t="s">
        <v>1063</v>
      </c>
      <c r="R186" s="265"/>
    </row>
    <row r="187" spans="1:18" ht="15.95" customHeight="1" x14ac:dyDescent="0.2">
      <c r="A187" s="205">
        <f t="shared" si="21"/>
        <v>69</v>
      </c>
      <c r="B187" s="524" t="s">
        <v>981</v>
      </c>
      <c r="C187" s="525">
        <v>70006</v>
      </c>
      <c r="D187" s="526" t="s">
        <v>982</v>
      </c>
      <c r="E187" s="57" t="s">
        <v>983</v>
      </c>
      <c r="F187" s="57" t="s">
        <v>102</v>
      </c>
      <c r="G187" s="206">
        <f t="shared" si="20"/>
        <v>2</v>
      </c>
      <c r="H187" s="207" t="s">
        <v>17</v>
      </c>
      <c r="I187" s="206">
        <f t="shared" si="17"/>
        <v>2</v>
      </c>
      <c r="J187" s="208" t="s">
        <v>1066</v>
      </c>
      <c r="K187" s="209">
        <v>3.33</v>
      </c>
      <c r="L187" s="62" t="s">
        <v>294</v>
      </c>
      <c r="M187" s="206">
        <f t="shared" si="18"/>
        <v>2</v>
      </c>
      <c r="N187" s="210">
        <v>34010</v>
      </c>
      <c r="O187" s="62" t="s">
        <v>294</v>
      </c>
      <c r="P187" s="206">
        <f t="shared" si="19"/>
        <v>2</v>
      </c>
      <c r="Q187" s="206" t="s">
        <v>1067</v>
      </c>
      <c r="R187" s="265"/>
    </row>
    <row r="188" spans="1:18" ht="15.95" customHeight="1" x14ac:dyDescent="0.2">
      <c r="A188" s="205">
        <f t="shared" si="21"/>
        <v>70</v>
      </c>
      <c r="B188" s="524" t="s">
        <v>985</v>
      </c>
      <c r="C188" s="525">
        <v>70414</v>
      </c>
      <c r="D188" s="526" t="s">
        <v>986</v>
      </c>
      <c r="E188" s="57" t="s">
        <v>987</v>
      </c>
      <c r="F188" s="57" t="s">
        <v>106</v>
      </c>
      <c r="G188" s="206">
        <f t="shared" si="20"/>
        <v>1</v>
      </c>
      <c r="H188" s="207" t="s">
        <v>17</v>
      </c>
      <c r="I188" s="206">
        <f t="shared" si="17"/>
        <v>2</v>
      </c>
      <c r="J188" s="208" t="s">
        <v>1071</v>
      </c>
      <c r="K188" s="209">
        <v>2.8</v>
      </c>
      <c r="L188" s="62" t="s">
        <v>294</v>
      </c>
      <c r="M188" s="206">
        <f t="shared" si="18"/>
        <v>2</v>
      </c>
      <c r="N188" s="210">
        <v>34983</v>
      </c>
      <c r="O188" s="62" t="s">
        <v>294</v>
      </c>
      <c r="P188" s="206">
        <f t="shared" si="19"/>
        <v>2</v>
      </c>
      <c r="Q188" s="206" t="s">
        <v>1072</v>
      </c>
      <c r="R188" s="265"/>
    </row>
    <row r="189" spans="1:18" ht="15.95" customHeight="1" x14ac:dyDescent="0.2">
      <c r="A189" s="205">
        <f t="shared" si="21"/>
        <v>71</v>
      </c>
      <c r="B189" s="524" t="s">
        <v>1039</v>
      </c>
      <c r="C189" s="525">
        <v>70415</v>
      </c>
      <c r="D189" s="526" t="s">
        <v>1040</v>
      </c>
      <c r="E189" s="57" t="s">
        <v>1041</v>
      </c>
      <c r="F189" s="57" t="s">
        <v>106</v>
      </c>
      <c r="G189" s="206">
        <f t="shared" si="20"/>
        <v>1</v>
      </c>
      <c r="H189" s="207" t="s">
        <v>17</v>
      </c>
      <c r="I189" s="206">
        <f t="shared" si="17"/>
        <v>2</v>
      </c>
      <c r="J189" s="208" t="s">
        <v>1076</v>
      </c>
      <c r="K189" s="209">
        <v>2.4500000000000002</v>
      </c>
      <c r="L189" s="62" t="s">
        <v>96</v>
      </c>
      <c r="M189" s="206">
        <f t="shared" si="18"/>
        <v>1</v>
      </c>
      <c r="N189" s="210"/>
      <c r="O189" s="62"/>
      <c r="P189" s="206" t="str">
        <f t="shared" si="19"/>
        <v>Nil</v>
      </c>
      <c r="Q189" s="206" t="s">
        <v>1077</v>
      </c>
      <c r="R189" s="265"/>
    </row>
    <row r="190" spans="1:18" ht="15.95" customHeight="1" x14ac:dyDescent="0.2">
      <c r="A190" s="205">
        <f t="shared" si="21"/>
        <v>72</v>
      </c>
      <c r="B190" s="524" t="s">
        <v>1078</v>
      </c>
      <c r="C190" s="525">
        <v>70022</v>
      </c>
      <c r="D190" s="526" t="s">
        <v>1079</v>
      </c>
      <c r="E190" s="57" t="s">
        <v>1080</v>
      </c>
      <c r="F190" s="57" t="s">
        <v>106</v>
      </c>
      <c r="G190" s="206">
        <f t="shared" si="20"/>
        <v>1</v>
      </c>
      <c r="H190" s="207" t="s">
        <v>17</v>
      </c>
      <c r="I190" s="206">
        <f t="shared" si="17"/>
        <v>2</v>
      </c>
      <c r="J190" s="208"/>
      <c r="K190" s="209"/>
      <c r="L190" s="62"/>
      <c r="M190" s="206" t="str">
        <f t="shared" si="18"/>
        <v>Nil</v>
      </c>
      <c r="N190" s="210"/>
      <c r="O190" s="62"/>
      <c r="P190" s="206" t="str">
        <f t="shared" si="19"/>
        <v>Nil</v>
      </c>
      <c r="Q190" s="206" t="s">
        <v>1081</v>
      </c>
      <c r="R190" s="265"/>
    </row>
    <row r="191" spans="1:18" ht="15.95" customHeight="1" thickBot="1" x14ac:dyDescent="0.3">
      <c r="A191" s="262"/>
      <c r="B191" s="275"/>
      <c r="C191" s="276"/>
      <c r="D191" s="277"/>
      <c r="E191" s="278"/>
      <c r="F191" s="279"/>
      <c r="G191" s="280"/>
      <c r="H191" s="269"/>
      <c r="I191" s="280"/>
      <c r="J191" s="270"/>
      <c r="K191" s="262"/>
      <c r="L191" s="262"/>
      <c r="M191" s="280"/>
      <c r="N191" s="271"/>
      <c r="O191" s="281"/>
      <c r="P191" s="280"/>
      <c r="Q191" s="280"/>
      <c r="R191" s="233"/>
    </row>
    <row r="192" spans="1:18" x14ac:dyDescent="0.2">
      <c r="A192" s="221" t="s">
        <v>546</v>
      </c>
      <c r="B192" s="222">
        <f>+COUNTIF(G119:G190,1)</f>
        <v>51</v>
      </c>
      <c r="C192" s="223"/>
      <c r="D192" s="224" t="s">
        <v>108</v>
      </c>
      <c r="E192" s="225"/>
      <c r="F192" s="226"/>
      <c r="G192" s="222"/>
      <c r="H192" s="222">
        <f>+COUNTIF(I119:I190,1)</f>
        <v>56</v>
      </c>
      <c r="I192" s="222"/>
      <c r="J192" s="229" t="s">
        <v>109</v>
      </c>
      <c r="K192" s="226"/>
      <c r="L192" s="222">
        <f>+COUNTIF(M119:M190,1)</f>
        <v>25</v>
      </c>
      <c r="M192" s="222"/>
      <c r="N192" s="230" t="s">
        <v>110</v>
      </c>
      <c r="O192" s="231">
        <f>+COUNTIF(P119:P190,1)</f>
        <v>16</v>
      </c>
      <c r="P192" s="282"/>
      <c r="Q192" s="236"/>
      <c r="R192" s="233"/>
    </row>
    <row r="193" spans="1:18" x14ac:dyDescent="0.2">
      <c r="A193" s="235" t="s">
        <v>111</v>
      </c>
      <c r="B193" s="236">
        <f>+COUNTIF(G119:G190,2)</f>
        <v>21</v>
      </c>
      <c r="C193" s="237"/>
      <c r="D193" s="238" t="s">
        <v>17</v>
      </c>
      <c r="E193" s="239"/>
      <c r="F193" s="241"/>
      <c r="G193" s="241"/>
      <c r="H193" s="236">
        <f>+COUNTIF(I119:I190,2)</f>
        <v>16</v>
      </c>
      <c r="I193" s="233"/>
      <c r="J193" s="242" t="s">
        <v>112</v>
      </c>
      <c r="K193" s="233"/>
      <c r="L193" s="236">
        <f>+COUNTIF(M119:M190,2)</f>
        <v>31</v>
      </c>
      <c r="M193" s="236"/>
      <c r="N193" s="243" t="s">
        <v>112</v>
      </c>
      <c r="O193" s="244">
        <f>+COUNTIF(P119:P190,2)</f>
        <v>39</v>
      </c>
      <c r="P193" s="233"/>
      <c r="Q193" s="233"/>
      <c r="R193" s="233"/>
    </row>
    <row r="194" spans="1:18" ht="16.5" thickBot="1" x14ac:dyDescent="0.3">
      <c r="A194" s="245"/>
      <c r="B194" s="283">
        <f>SUM(B192:B193)</f>
        <v>72</v>
      </c>
      <c r="C194" s="247"/>
      <c r="D194" s="248" t="s">
        <v>0</v>
      </c>
      <c r="E194" s="284"/>
      <c r="F194" s="254"/>
      <c r="G194" s="251"/>
      <c r="H194" s="283">
        <f>SUM(H192:H193)</f>
        <v>72</v>
      </c>
      <c r="I194" s="285"/>
      <c r="J194" s="252"/>
      <c r="K194" s="253"/>
      <c r="L194" s="250">
        <f>SUM(L192:L193)</f>
        <v>56</v>
      </c>
      <c r="M194" s="254"/>
      <c r="N194" s="253"/>
      <c r="O194" s="255">
        <f>SUM(O192:O193)</f>
        <v>55</v>
      </c>
      <c r="P194" s="233"/>
      <c r="Q194" s="233"/>
      <c r="R194" s="233"/>
    </row>
    <row r="195" spans="1:18" x14ac:dyDescent="0.25">
      <c r="A195" s="233"/>
      <c r="B195" s="286"/>
      <c r="C195" s="237"/>
      <c r="D195" s="259"/>
      <c r="E195" s="260"/>
      <c r="F195" s="261"/>
      <c r="G195" s="234"/>
      <c r="H195" s="262"/>
      <c r="I195" s="233"/>
      <c r="J195" s="263"/>
      <c r="K195" s="233"/>
      <c r="L195" s="233"/>
      <c r="M195" s="233"/>
      <c r="N195" s="264"/>
      <c r="O195" s="233"/>
      <c r="P195" s="233"/>
      <c r="Q195" s="233"/>
      <c r="R195" s="233"/>
    </row>
    <row r="196" spans="1:18" ht="21.75" customHeight="1" x14ac:dyDescent="0.25">
      <c r="A196" s="262"/>
      <c r="B196" s="286"/>
      <c r="C196" s="237"/>
      <c r="D196" s="260"/>
      <c r="E196" s="278"/>
      <c r="F196" s="287"/>
      <c r="H196" s="193"/>
    </row>
    <row r="197" spans="1:18" ht="30.75" thickBot="1" x14ac:dyDescent="0.65">
      <c r="A197" s="615" t="s">
        <v>40</v>
      </c>
      <c r="B197" s="615"/>
      <c r="C197" s="615"/>
      <c r="D197" s="615"/>
      <c r="E197" s="615"/>
      <c r="F197" s="615"/>
      <c r="G197" s="615"/>
      <c r="H197" s="615"/>
      <c r="I197" s="615"/>
      <c r="J197" s="615"/>
      <c r="K197" s="615"/>
      <c r="L197" s="615"/>
      <c r="M197" s="615"/>
      <c r="N197" s="615"/>
      <c r="O197" s="615"/>
      <c r="P197" s="615"/>
      <c r="Q197" s="615"/>
      <c r="R197" s="615"/>
    </row>
    <row r="198" spans="1:18" s="199" customFormat="1" ht="12.75" customHeight="1" x14ac:dyDescent="0.2">
      <c r="A198" s="616" t="s">
        <v>79</v>
      </c>
      <c r="B198" s="629" t="s">
        <v>80</v>
      </c>
      <c r="C198" s="631" t="s">
        <v>273</v>
      </c>
      <c r="D198" s="620" t="s">
        <v>82</v>
      </c>
      <c r="E198" s="622" t="s">
        <v>83</v>
      </c>
      <c r="F198" s="194" t="s">
        <v>274</v>
      </c>
      <c r="G198" s="195"/>
      <c r="H198" s="624" t="s">
        <v>275</v>
      </c>
      <c r="I198" s="196"/>
      <c r="J198" s="626" t="s">
        <v>276</v>
      </c>
      <c r="K198" s="609" t="s">
        <v>87</v>
      </c>
      <c r="L198" s="197" t="s">
        <v>88</v>
      </c>
      <c r="M198" s="198" t="s">
        <v>89</v>
      </c>
      <c r="N198" s="611" t="s">
        <v>277</v>
      </c>
      <c r="O198" s="197" t="s">
        <v>278</v>
      </c>
      <c r="P198" s="198" t="s">
        <v>89</v>
      </c>
      <c r="Q198" s="198"/>
      <c r="R198" s="613" t="s">
        <v>92</v>
      </c>
    </row>
    <row r="199" spans="1:18" s="199" customFormat="1" ht="13.5" thickBot="1" x14ac:dyDescent="0.25">
      <c r="A199" s="617"/>
      <c r="B199" s="630"/>
      <c r="C199" s="632"/>
      <c r="D199" s="621"/>
      <c r="E199" s="623"/>
      <c r="F199" s="200" t="s">
        <v>95</v>
      </c>
      <c r="G199" s="201"/>
      <c r="H199" s="625"/>
      <c r="I199" s="202"/>
      <c r="J199" s="627"/>
      <c r="K199" s="610"/>
      <c r="L199" s="203" t="s">
        <v>96</v>
      </c>
      <c r="M199" s="204" t="s">
        <v>97</v>
      </c>
      <c r="N199" s="612"/>
      <c r="O199" s="203" t="s">
        <v>96</v>
      </c>
      <c r="P199" s="204" t="s">
        <v>97</v>
      </c>
      <c r="Q199" s="204"/>
      <c r="R199" s="614"/>
    </row>
    <row r="200" spans="1:18" ht="15.95" customHeight="1" x14ac:dyDescent="0.2">
      <c r="A200" s="205">
        <v>1</v>
      </c>
      <c r="B200" s="524" t="s">
        <v>1082</v>
      </c>
      <c r="C200" s="525">
        <v>70103</v>
      </c>
      <c r="D200" s="526" t="s">
        <v>1083</v>
      </c>
      <c r="E200" s="57" t="s">
        <v>1084</v>
      </c>
      <c r="F200" s="57" t="s">
        <v>102</v>
      </c>
      <c r="G200" s="206">
        <f t="shared" ref="G200:G231" si="22">+IF(F200="M",1,IF(F200="f",2,IF(F200="Civ",3,"Error")))</f>
        <v>2</v>
      </c>
      <c r="H200" s="207" t="s">
        <v>108</v>
      </c>
      <c r="I200" s="206">
        <f t="shared" ref="I200:I263" si="23">+IF(H200="Studying",5,IF(H200="Complete",1,IF(H200="Incomplete",2,IF(H200="Left",3,IF(H200="Dropped",4,"Error")))))</f>
        <v>1</v>
      </c>
      <c r="J200" s="208" t="s">
        <v>1085</v>
      </c>
      <c r="K200" s="209">
        <v>3.39</v>
      </c>
      <c r="L200" s="62" t="s">
        <v>294</v>
      </c>
      <c r="M200" s="206">
        <f t="shared" ref="M200:M263" si="24">+IF(L200="Issued",1,IF(L200="Not Issued",2,"Nil"))</f>
        <v>2</v>
      </c>
      <c r="N200" s="210">
        <v>32914</v>
      </c>
      <c r="O200" s="62" t="s">
        <v>294</v>
      </c>
      <c r="P200" s="206">
        <f t="shared" ref="P200:P263" si="25">+IF(O200="Issued",1,IF(O200="Not Issued",2,"Nil"))</f>
        <v>2</v>
      </c>
      <c r="Q200" s="206" t="s">
        <v>1086</v>
      </c>
      <c r="R200" s="265"/>
    </row>
    <row r="201" spans="1:18" ht="15.95" customHeight="1" x14ac:dyDescent="0.2">
      <c r="A201" s="205">
        <f t="shared" ref="A201:A264" si="26">+A200+1</f>
        <v>2</v>
      </c>
      <c r="B201" s="524" t="s">
        <v>1087</v>
      </c>
      <c r="C201" s="525">
        <v>70104</v>
      </c>
      <c r="D201" s="526" t="s">
        <v>1088</v>
      </c>
      <c r="E201" s="57" t="s">
        <v>1089</v>
      </c>
      <c r="F201" s="57" t="s">
        <v>102</v>
      </c>
      <c r="G201" s="206">
        <f t="shared" si="22"/>
        <v>2</v>
      </c>
      <c r="H201" s="207" t="s">
        <v>108</v>
      </c>
      <c r="I201" s="206">
        <f t="shared" si="23"/>
        <v>1</v>
      </c>
      <c r="J201" s="208" t="s">
        <v>1090</v>
      </c>
      <c r="K201" s="209">
        <v>3.83</v>
      </c>
      <c r="L201" s="62" t="s">
        <v>294</v>
      </c>
      <c r="M201" s="206">
        <f t="shared" si="24"/>
        <v>2</v>
      </c>
      <c r="N201" s="210">
        <v>32927</v>
      </c>
      <c r="O201" s="62" t="s">
        <v>294</v>
      </c>
      <c r="P201" s="206">
        <f t="shared" si="25"/>
        <v>2</v>
      </c>
      <c r="Q201" s="206" t="s">
        <v>1091</v>
      </c>
      <c r="R201" s="265"/>
    </row>
    <row r="202" spans="1:18" ht="15.95" customHeight="1" x14ac:dyDescent="0.2">
      <c r="A202" s="205">
        <f t="shared" si="26"/>
        <v>3</v>
      </c>
      <c r="B202" s="524" t="s">
        <v>1096</v>
      </c>
      <c r="C202" s="525">
        <v>70106</v>
      </c>
      <c r="D202" s="526" t="s">
        <v>1097</v>
      </c>
      <c r="E202" s="57" t="s">
        <v>1098</v>
      </c>
      <c r="F202" s="57" t="s">
        <v>102</v>
      </c>
      <c r="G202" s="206">
        <f t="shared" si="22"/>
        <v>2</v>
      </c>
      <c r="H202" s="207" t="s">
        <v>108</v>
      </c>
      <c r="I202" s="206">
        <f t="shared" si="23"/>
        <v>1</v>
      </c>
      <c r="J202" s="208"/>
      <c r="K202" s="209"/>
      <c r="L202" s="62"/>
      <c r="M202" s="206" t="str">
        <f t="shared" si="24"/>
        <v>Nil</v>
      </c>
      <c r="N202" s="210"/>
      <c r="O202" s="62"/>
      <c r="P202" s="206" t="str">
        <f t="shared" si="25"/>
        <v>Nil</v>
      </c>
      <c r="Q202" s="206" t="s">
        <v>1095</v>
      </c>
      <c r="R202" s="265"/>
    </row>
    <row r="203" spans="1:18" ht="15.95" customHeight="1" x14ac:dyDescent="0.2">
      <c r="A203" s="205">
        <f t="shared" si="26"/>
        <v>4</v>
      </c>
      <c r="B203" s="524" t="s">
        <v>1105</v>
      </c>
      <c r="C203" s="525">
        <v>70108</v>
      </c>
      <c r="D203" s="526" t="s">
        <v>1106</v>
      </c>
      <c r="E203" s="57" t="s">
        <v>1107</v>
      </c>
      <c r="F203" s="57" t="s">
        <v>106</v>
      </c>
      <c r="G203" s="206">
        <f t="shared" si="22"/>
        <v>1</v>
      </c>
      <c r="H203" s="207" t="s">
        <v>108</v>
      </c>
      <c r="I203" s="206">
        <f t="shared" si="23"/>
        <v>1</v>
      </c>
      <c r="J203" s="208" t="s">
        <v>1099</v>
      </c>
      <c r="K203" s="209">
        <v>3.67</v>
      </c>
      <c r="L203" s="62" t="s">
        <v>294</v>
      </c>
      <c r="M203" s="206">
        <f t="shared" si="24"/>
        <v>2</v>
      </c>
      <c r="N203" s="210">
        <v>34945</v>
      </c>
      <c r="O203" s="62" t="s">
        <v>294</v>
      </c>
      <c r="P203" s="206">
        <f t="shared" si="25"/>
        <v>2</v>
      </c>
      <c r="Q203" s="206" t="s">
        <v>1100</v>
      </c>
      <c r="R203" s="265"/>
    </row>
    <row r="204" spans="1:18" ht="15.95" customHeight="1" x14ac:dyDescent="0.2">
      <c r="A204" s="205">
        <f t="shared" si="26"/>
        <v>5</v>
      </c>
      <c r="B204" s="524" t="s">
        <v>1110</v>
      </c>
      <c r="C204" s="525">
        <v>70109</v>
      </c>
      <c r="D204" s="526" t="s">
        <v>1111</v>
      </c>
      <c r="E204" s="57" t="s">
        <v>1112</v>
      </c>
      <c r="F204" s="57" t="s">
        <v>106</v>
      </c>
      <c r="G204" s="206">
        <f t="shared" si="22"/>
        <v>1</v>
      </c>
      <c r="H204" s="207" t="s">
        <v>108</v>
      </c>
      <c r="I204" s="206">
        <f t="shared" si="23"/>
        <v>1</v>
      </c>
      <c r="J204" s="208"/>
      <c r="K204" s="209"/>
      <c r="L204" s="62"/>
      <c r="M204" s="206" t="str">
        <f t="shared" si="24"/>
        <v>Nil</v>
      </c>
      <c r="N204" s="210"/>
      <c r="O204" s="62"/>
      <c r="P204" s="206" t="str">
        <f t="shared" si="25"/>
        <v>Nil</v>
      </c>
      <c r="Q204" s="206" t="s">
        <v>1104</v>
      </c>
      <c r="R204" s="265"/>
    </row>
    <row r="205" spans="1:18" ht="15.95" customHeight="1" x14ac:dyDescent="0.2">
      <c r="A205" s="205">
        <f t="shared" si="26"/>
        <v>6</v>
      </c>
      <c r="B205" s="524" t="s">
        <v>1119</v>
      </c>
      <c r="C205" s="525">
        <v>70110</v>
      </c>
      <c r="D205" s="526" t="s">
        <v>1120</v>
      </c>
      <c r="E205" s="57" t="s">
        <v>1121</v>
      </c>
      <c r="F205" s="57" t="s">
        <v>102</v>
      </c>
      <c r="G205" s="206">
        <f t="shared" si="22"/>
        <v>2</v>
      </c>
      <c r="H205" s="207" t="s">
        <v>108</v>
      </c>
      <c r="I205" s="206">
        <f t="shared" si="23"/>
        <v>1</v>
      </c>
      <c r="J205" s="208" t="s">
        <v>1108</v>
      </c>
      <c r="K205" s="209">
        <v>3.82</v>
      </c>
      <c r="L205" s="62" t="s">
        <v>294</v>
      </c>
      <c r="M205" s="206">
        <f t="shared" si="24"/>
        <v>2</v>
      </c>
      <c r="N205" s="210">
        <v>34965</v>
      </c>
      <c r="O205" s="62" t="s">
        <v>294</v>
      </c>
      <c r="P205" s="206">
        <f t="shared" si="25"/>
        <v>2</v>
      </c>
      <c r="Q205" s="206" t="s">
        <v>1109</v>
      </c>
      <c r="R205" s="265"/>
    </row>
    <row r="206" spans="1:18" ht="15.95" customHeight="1" x14ac:dyDescent="0.2">
      <c r="A206" s="205">
        <f t="shared" si="26"/>
        <v>7</v>
      </c>
      <c r="B206" s="524" t="s">
        <v>1128</v>
      </c>
      <c r="C206" s="525">
        <v>70434</v>
      </c>
      <c r="D206" s="526" t="s">
        <v>1129</v>
      </c>
      <c r="E206" s="57" t="s">
        <v>1130</v>
      </c>
      <c r="F206" s="57" t="s">
        <v>102</v>
      </c>
      <c r="G206" s="206">
        <f t="shared" si="22"/>
        <v>2</v>
      </c>
      <c r="H206" s="207" t="s">
        <v>108</v>
      </c>
      <c r="I206" s="206">
        <f t="shared" si="23"/>
        <v>1</v>
      </c>
      <c r="J206" s="208" t="s">
        <v>1113</v>
      </c>
      <c r="K206" s="209">
        <v>2.63</v>
      </c>
      <c r="L206" s="62" t="s">
        <v>294</v>
      </c>
      <c r="M206" s="206">
        <f t="shared" si="24"/>
        <v>2</v>
      </c>
      <c r="N206" s="210">
        <v>34253</v>
      </c>
      <c r="O206" s="62" t="s">
        <v>294</v>
      </c>
      <c r="P206" s="206">
        <f t="shared" si="25"/>
        <v>2</v>
      </c>
      <c r="Q206" s="206" t="s">
        <v>1114</v>
      </c>
      <c r="R206" s="265"/>
    </row>
    <row r="207" spans="1:18" ht="15.95" customHeight="1" x14ac:dyDescent="0.2">
      <c r="A207" s="205">
        <f t="shared" si="26"/>
        <v>8</v>
      </c>
      <c r="B207" s="524" t="s">
        <v>1133</v>
      </c>
      <c r="C207" s="525">
        <v>70111</v>
      </c>
      <c r="D207" s="526" t="s">
        <v>1134</v>
      </c>
      <c r="E207" s="57" t="s">
        <v>1135</v>
      </c>
      <c r="F207" s="57" t="s">
        <v>102</v>
      </c>
      <c r="G207" s="206">
        <f t="shared" si="22"/>
        <v>2</v>
      </c>
      <c r="H207" s="207" t="s">
        <v>108</v>
      </c>
      <c r="I207" s="206">
        <f t="shared" si="23"/>
        <v>1</v>
      </c>
      <c r="J207" s="208"/>
      <c r="K207" s="209"/>
      <c r="L207" s="62"/>
      <c r="M207" s="206" t="str">
        <f t="shared" si="24"/>
        <v>Nil</v>
      </c>
      <c r="N207" s="210"/>
      <c r="O207" s="62"/>
      <c r="P207" s="206" t="str">
        <f t="shared" si="25"/>
        <v>Nil</v>
      </c>
      <c r="Q207" s="206" t="s">
        <v>1118</v>
      </c>
      <c r="R207" s="265"/>
    </row>
    <row r="208" spans="1:18" ht="15.95" customHeight="1" x14ac:dyDescent="0.2">
      <c r="A208" s="205">
        <f t="shared" si="26"/>
        <v>9</v>
      </c>
      <c r="B208" s="524" t="s">
        <v>1145</v>
      </c>
      <c r="C208" s="525">
        <v>70113</v>
      </c>
      <c r="D208" s="526" t="s">
        <v>1146</v>
      </c>
      <c r="E208" s="57" t="s">
        <v>1147</v>
      </c>
      <c r="F208" s="57" t="s">
        <v>102</v>
      </c>
      <c r="G208" s="206">
        <f t="shared" si="22"/>
        <v>2</v>
      </c>
      <c r="H208" s="207" t="s">
        <v>108</v>
      </c>
      <c r="I208" s="206">
        <f t="shared" si="23"/>
        <v>1</v>
      </c>
      <c r="J208" s="208" t="s">
        <v>1122</v>
      </c>
      <c r="K208" s="209">
        <v>3.22</v>
      </c>
      <c r="L208" s="62" t="s">
        <v>96</v>
      </c>
      <c r="M208" s="206">
        <f t="shared" si="24"/>
        <v>1</v>
      </c>
      <c r="N208" s="210">
        <v>32915</v>
      </c>
      <c r="O208" s="62" t="s">
        <v>96</v>
      </c>
      <c r="P208" s="206">
        <f t="shared" si="25"/>
        <v>1</v>
      </c>
      <c r="Q208" s="206" t="s">
        <v>1123</v>
      </c>
      <c r="R208" s="265"/>
    </row>
    <row r="209" spans="1:18" ht="15.95" customHeight="1" x14ac:dyDescent="0.2">
      <c r="A209" s="205">
        <f t="shared" si="26"/>
        <v>10</v>
      </c>
      <c r="B209" s="524" t="s">
        <v>1150</v>
      </c>
      <c r="C209" s="525">
        <v>70114</v>
      </c>
      <c r="D209" s="526" t="s">
        <v>1151</v>
      </c>
      <c r="E209" s="57" t="s">
        <v>1152</v>
      </c>
      <c r="F209" s="57" t="s">
        <v>106</v>
      </c>
      <c r="G209" s="206">
        <f t="shared" si="22"/>
        <v>1</v>
      </c>
      <c r="H209" s="207" t="s">
        <v>108</v>
      </c>
      <c r="I209" s="206">
        <f t="shared" si="23"/>
        <v>1</v>
      </c>
      <c r="J209" s="208"/>
      <c r="K209" s="209"/>
      <c r="L209" s="62"/>
      <c r="M209" s="206" t="str">
        <f t="shared" si="24"/>
        <v>Nil</v>
      </c>
      <c r="N209" s="210"/>
      <c r="O209" s="62"/>
      <c r="P209" s="206" t="str">
        <f t="shared" si="25"/>
        <v>Nil</v>
      </c>
      <c r="Q209" s="206" t="s">
        <v>1127</v>
      </c>
      <c r="R209" s="265"/>
    </row>
    <row r="210" spans="1:18" ht="15.95" customHeight="1" x14ac:dyDescent="0.2">
      <c r="A210" s="205">
        <f t="shared" si="26"/>
        <v>11</v>
      </c>
      <c r="B210" s="524" t="s">
        <v>1175</v>
      </c>
      <c r="C210" s="525">
        <v>70746</v>
      </c>
      <c r="D210" s="526" t="s">
        <v>1176</v>
      </c>
      <c r="E210" s="57" t="s">
        <v>1177</v>
      </c>
      <c r="F210" s="57" t="s">
        <v>106</v>
      </c>
      <c r="G210" s="206">
        <f t="shared" si="22"/>
        <v>1</v>
      </c>
      <c r="H210" s="207" t="s">
        <v>108</v>
      </c>
      <c r="I210" s="206">
        <f t="shared" si="23"/>
        <v>1</v>
      </c>
      <c r="J210" s="208" t="s">
        <v>1131</v>
      </c>
      <c r="K210" s="209">
        <v>3.1</v>
      </c>
      <c r="L210" s="62" t="s">
        <v>294</v>
      </c>
      <c r="M210" s="206">
        <f t="shared" si="24"/>
        <v>2</v>
      </c>
      <c r="N210" s="210">
        <v>33361</v>
      </c>
      <c r="O210" s="62" t="s">
        <v>294</v>
      </c>
      <c r="P210" s="206">
        <f t="shared" si="25"/>
        <v>2</v>
      </c>
      <c r="Q210" s="206" t="s">
        <v>1132</v>
      </c>
      <c r="R210" s="265"/>
    </row>
    <row r="211" spans="1:18" ht="15.95" customHeight="1" x14ac:dyDescent="0.2">
      <c r="A211" s="205">
        <f t="shared" si="26"/>
        <v>12</v>
      </c>
      <c r="B211" s="524" t="s">
        <v>1184</v>
      </c>
      <c r="C211" s="525">
        <v>70121</v>
      </c>
      <c r="D211" s="526" t="s">
        <v>1185</v>
      </c>
      <c r="E211" s="57" t="s">
        <v>344</v>
      </c>
      <c r="F211" s="57" t="s">
        <v>106</v>
      </c>
      <c r="G211" s="206">
        <f t="shared" si="22"/>
        <v>1</v>
      </c>
      <c r="H211" s="207" t="s">
        <v>108</v>
      </c>
      <c r="I211" s="206">
        <f t="shared" si="23"/>
        <v>1</v>
      </c>
      <c r="J211" s="208" t="s">
        <v>1136</v>
      </c>
      <c r="K211" s="209">
        <v>3.33</v>
      </c>
      <c r="L211" s="62" t="s">
        <v>96</v>
      </c>
      <c r="M211" s="206">
        <f t="shared" si="24"/>
        <v>1</v>
      </c>
      <c r="N211" s="210">
        <v>33374</v>
      </c>
      <c r="O211" s="62" t="s">
        <v>96</v>
      </c>
      <c r="P211" s="206">
        <f t="shared" si="25"/>
        <v>1</v>
      </c>
      <c r="Q211" s="206" t="s">
        <v>1137</v>
      </c>
      <c r="R211" s="265"/>
    </row>
    <row r="212" spans="1:18" ht="15.95" customHeight="1" x14ac:dyDescent="0.2">
      <c r="A212" s="205">
        <f t="shared" si="26"/>
        <v>13</v>
      </c>
      <c r="B212" s="524" t="s">
        <v>1191</v>
      </c>
      <c r="C212" s="525">
        <v>70123</v>
      </c>
      <c r="D212" s="526" t="s">
        <v>1192</v>
      </c>
      <c r="E212" s="57" t="s">
        <v>1193</v>
      </c>
      <c r="F212" s="57" t="s">
        <v>102</v>
      </c>
      <c r="G212" s="206">
        <f t="shared" si="22"/>
        <v>2</v>
      </c>
      <c r="H212" s="207" t="s">
        <v>108</v>
      </c>
      <c r="I212" s="206">
        <f t="shared" si="23"/>
        <v>1</v>
      </c>
      <c r="J212" s="208"/>
      <c r="K212" s="209"/>
      <c r="L212" s="62"/>
      <c r="M212" s="206" t="str">
        <f t="shared" si="24"/>
        <v>Nil</v>
      </c>
      <c r="N212" s="210"/>
      <c r="O212" s="62"/>
      <c r="P212" s="206" t="str">
        <f t="shared" si="25"/>
        <v>Nil</v>
      </c>
      <c r="Q212" s="206" t="s">
        <v>1141</v>
      </c>
      <c r="R212" s="265"/>
    </row>
    <row r="213" spans="1:18" ht="15" customHeight="1" x14ac:dyDescent="0.2">
      <c r="A213" s="205">
        <f t="shared" si="26"/>
        <v>14</v>
      </c>
      <c r="B213" s="524" t="s">
        <v>1203</v>
      </c>
      <c r="C213" s="525">
        <v>70126</v>
      </c>
      <c r="D213" s="526" t="s">
        <v>1204</v>
      </c>
      <c r="E213" s="57" t="s">
        <v>1205</v>
      </c>
      <c r="F213" s="57" t="s">
        <v>106</v>
      </c>
      <c r="G213" s="206">
        <f t="shared" si="22"/>
        <v>1</v>
      </c>
      <c r="H213" s="207" t="s">
        <v>108</v>
      </c>
      <c r="I213" s="206">
        <f t="shared" si="23"/>
        <v>1</v>
      </c>
      <c r="J213" s="208"/>
      <c r="K213" s="209"/>
      <c r="L213" s="62"/>
      <c r="M213" s="206" t="str">
        <f t="shared" si="24"/>
        <v>Nil</v>
      </c>
      <c r="N213" s="210"/>
      <c r="O213" s="62"/>
      <c r="P213" s="206" t="str">
        <f t="shared" si="25"/>
        <v>Nil</v>
      </c>
      <c r="Q213" s="206" t="s">
        <v>1144</v>
      </c>
      <c r="R213" s="265"/>
    </row>
    <row r="214" spans="1:18" ht="15.75" customHeight="1" x14ac:dyDescent="0.2">
      <c r="A214" s="205">
        <f t="shared" si="26"/>
        <v>15</v>
      </c>
      <c r="B214" s="524" t="s">
        <v>1216</v>
      </c>
      <c r="C214" s="525">
        <v>70445</v>
      </c>
      <c r="D214" s="526" t="s">
        <v>1217</v>
      </c>
      <c r="E214" s="57" t="s">
        <v>1218</v>
      </c>
      <c r="F214" s="57" t="s">
        <v>102</v>
      </c>
      <c r="G214" s="206">
        <f t="shared" si="22"/>
        <v>2</v>
      </c>
      <c r="H214" s="207" t="s">
        <v>108</v>
      </c>
      <c r="I214" s="206">
        <f t="shared" si="23"/>
        <v>1</v>
      </c>
      <c r="J214" s="208" t="s">
        <v>1148</v>
      </c>
      <c r="K214" s="209">
        <v>3.78</v>
      </c>
      <c r="L214" s="62" t="s">
        <v>294</v>
      </c>
      <c r="M214" s="206">
        <f t="shared" si="24"/>
        <v>2</v>
      </c>
      <c r="N214" s="210">
        <v>34221</v>
      </c>
      <c r="O214" s="62" t="s">
        <v>294</v>
      </c>
      <c r="P214" s="206">
        <f t="shared" si="25"/>
        <v>2</v>
      </c>
      <c r="Q214" s="206" t="s">
        <v>1149</v>
      </c>
      <c r="R214" s="265"/>
    </row>
    <row r="215" spans="1:18" ht="15.95" customHeight="1" x14ac:dyDescent="0.2">
      <c r="A215" s="205">
        <f t="shared" si="26"/>
        <v>16</v>
      </c>
      <c r="B215" s="524" t="s">
        <v>1221</v>
      </c>
      <c r="C215" s="525">
        <v>70129</v>
      </c>
      <c r="D215" s="526" t="s">
        <v>1222</v>
      </c>
      <c r="E215" s="57" t="s">
        <v>1223</v>
      </c>
      <c r="F215" s="57" t="s">
        <v>102</v>
      </c>
      <c r="G215" s="206">
        <f t="shared" si="22"/>
        <v>2</v>
      </c>
      <c r="H215" s="207" t="s">
        <v>108</v>
      </c>
      <c r="I215" s="206">
        <f t="shared" si="23"/>
        <v>1</v>
      </c>
      <c r="J215" s="208" t="s">
        <v>1153</v>
      </c>
      <c r="K215" s="209">
        <v>3.61</v>
      </c>
      <c r="L215" s="62" t="s">
        <v>294</v>
      </c>
      <c r="M215" s="206">
        <f t="shared" si="24"/>
        <v>2</v>
      </c>
      <c r="N215" s="210">
        <v>32904</v>
      </c>
      <c r="O215" s="62" t="s">
        <v>294</v>
      </c>
      <c r="P215" s="206">
        <f t="shared" si="25"/>
        <v>2</v>
      </c>
      <c r="Q215" s="206" t="s">
        <v>1154</v>
      </c>
      <c r="R215" s="265"/>
    </row>
    <row r="216" spans="1:18" ht="15.95" customHeight="1" x14ac:dyDescent="0.2">
      <c r="A216" s="205">
        <f t="shared" si="26"/>
        <v>17</v>
      </c>
      <c r="B216" s="524" t="s">
        <v>1242</v>
      </c>
      <c r="C216" s="525">
        <v>70438</v>
      </c>
      <c r="D216" s="526" t="s">
        <v>1243</v>
      </c>
      <c r="E216" s="57" t="s">
        <v>1244</v>
      </c>
      <c r="F216" s="57" t="s">
        <v>106</v>
      </c>
      <c r="G216" s="206">
        <f t="shared" si="22"/>
        <v>1</v>
      </c>
      <c r="H216" s="207" t="s">
        <v>108</v>
      </c>
      <c r="I216" s="206">
        <f t="shared" si="23"/>
        <v>1</v>
      </c>
      <c r="J216" s="208"/>
      <c r="K216" s="209"/>
      <c r="L216" s="62"/>
      <c r="M216" s="206" t="str">
        <f t="shared" si="24"/>
        <v>Nil</v>
      </c>
      <c r="N216" s="210"/>
      <c r="O216" s="62"/>
      <c r="P216" s="206" t="str">
        <f t="shared" si="25"/>
        <v>Nil</v>
      </c>
      <c r="Q216" s="206" t="s">
        <v>1158</v>
      </c>
      <c r="R216" s="265"/>
    </row>
    <row r="217" spans="1:18" ht="14.25" customHeight="1" x14ac:dyDescent="0.2">
      <c r="A217" s="205">
        <f t="shared" si="26"/>
        <v>18</v>
      </c>
      <c r="B217" s="524" t="s">
        <v>1247</v>
      </c>
      <c r="C217" s="525">
        <v>70132</v>
      </c>
      <c r="D217" s="526" t="s">
        <v>1248</v>
      </c>
      <c r="E217" s="57" t="s">
        <v>1249</v>
      </c>
      <c r="F217" s="57" t="s">
        <v>106</v>
      </c>
      <c r="G217" s="206">
        <f t="shared" si="22"/>
        <v>1</v>
      </c>
      <c r="H217" s="207" t="s">
        <v>108</v>
      </c>
      <c r="I217" s="206">
        <f t="shared" si="23"/>
        <v>1</v>
      </c>
      <c r="J217" s="208"/>
      <c r="K217" s="209"/>
      <c r="L217" s="62"/>
      <c r="M217" s="206" t="str">
        <f t="shared" si="24"/>
        <v>Nil</v>
      </c>
      <c r="N217" s="210"/>
      <c r="O217" s="62"/>
      <c r="P217" s="206" t="str">
        <f t="shared" si="25"/>
        <v>Nil</v>
      </c>
      <c r="Q217" s="206" t="s">
        <v>1162</v>
      </c>
      <c r="R217" s="265"/>
    </row>
    <row r="218" spans="1:18" ht="15.95" customHeight="1" x14ac:dyDescent="0.2">
      <c r="A218" s="205">
        <f t="shared" si="26"/>
        <v>19</v>
      </c>
      <c r="B218" s="524" t="s">
        <v>1262</v>
      </c>
      <c r="C218" s="525">
        <v>70135</v>
      </c>
      <c r="D218" s="526" t="s">
        <v>1263</v>
      </c>
      <c r="E218" s="57" t="s">
        <v>1264</v>
      </c>
      <c r="F218" s="57" t="s">
        <v>102</v>
      </c>
      <c r="G218" s="206">
        <f t="shared" si="22"/>
        <v>2</v>
      </c>
      <c r="H218" s="207" t="s">
        <v>108</v>
      </c>
      <c r="I218" s="206">
        <f t="shared" si="23"/>
        <v>1</v>
      </c>
      <c r="J218" s="208"/>
      <c r="K218" s="209"/>
      <c r="L218" s="62"/>
      <c r="M218" s="206" t="str">
        <f t="shared" si="24"/>
        <v>Nil</v>
      </c>
      <c r="N218" s="210"/>
      <c r="O218" s="62"/>
      <c r="P218" s="206" t="str">
        <f t="shared" si="25"/>
        <v>Nil</v>
      </c>
      <c r="Q218" s="206" t="s">
        <v>1166</v>
      </c>
      <c r="R218" s="288"/>
    </row>
    <row r="219" spans="1:18" ht="15.95" customHeight="1" x14ac:dyDescent="0.2">
      <c r="A219" s="205">
        <f t="shared" si="26"/>
        <v>20</v>
      </c>
      <c r="B219" s="524" t="s">
        <v>1271</v>
      </c>
      <c r="C219" s="525">
        <v>70436</v>
      </c>
      <c r="D219" s="526" t="s">
        <v>1272</v>
      </c>
      <c r="E219" s="57" t="s">
        <v>1273</v>
      </c>
      <c r="F219" s="57" t="s">
        <v>106</v>
      </c>
      <c r="G219" s="206">
        <f t="shared" si="22"/>
        <v>1</v>
      </c>
      <c r="H219" s="207" t="s">
        <v>108</v>
      </c>
      <c r="I219" s="206">
        <f t="shared" si="23"/>
        <v>1</v>
      </c>
      <c r="J219" s="208"/>
      <c r="K219" s="209"/>
      <c r="L219" s="62"/>
      <c r="M219" s="206" t="str">
        <f t="shared" si="24"/>
        <v>Nil</v>
      </c>
      <c r="N219" s="210"/>
      <c r="O219" s="62"/>
      <c r="P219" s="206" t="str">
        <f t="shared" si="25"/>
        <v>Nil</v>
      </c>
      <c r="Q219" s="206" t="s">
        <v>1170</v>
      </c>
      <c r="R219" s="265"/>
    </row>
    <row r="220" spans="1:18" ht="15.95" customHeight="1" x14ac:dyDescent="0.2">
      <c r="A220" s="205">
        <f t="shared" si="26"/>
        <v>21</v>
      </c>
      <c r="B220" s="524" t="s">
        <v>1284</v>
      </c>
      <c r="C220" s="525">
        <v>70138</v>
      </c>
      <c r="D220" s="526" t="s">
        <v>1285</v>
      </c>
      <c r="E220" s="57" t="s">
        <v>1286</v>
      </c>
      <c r="F220" s="57" t="s">
        <v>106</v>
      </c>
      <c r="G220" s="206">
        <f t="shared" si="22"/>
        <v>1</v>
      </c>
      <c r="H220" s="207" t="s">
        <v>108</v>
      </c>
      <c r="I220" s="206">
        <f t="shared" si="23"/>
        <v>1</v>
      </c>
      <c r="J220" s="208"/>
      <c r="K220" s="209"/>
      <c r="L220" s="62"/>
      <c r="M220" s="206" t="str">
        <f t="shared" si="24"/>
        <v>Nil</v>
      </c>
      <c r="N220" s="210"/>
      <c r="O220" s="62"/>
      <c r="P220" s="206" t="str">
        <f t="shared" si="25"/>
        <v>Nil</v>
      </c>
      <c r="Q220" s="206" t="s">
        <v>1174</v>
      </c>
      <c r="R220" s="265"/>
    </row>
    <row r="221" spans="1:18" ht="15.95" customHeight="1" x14ac:dyDescent="0.2">
      <c r="A221" s="205">
        <f t="shared" si="26"/>
        <v>22</v>
      </c>
      <c r="B221" s="524" t="s">
        <v>1289</v>
      </c>
      <c r="C221" s="525">
        <v>70454</v>
      </c>
      <c r="D221" s="526" t="s">
        <v>1290</v>
      </c>
      <c r="E221" s="57" t="s">
        <v>1291</v>
      </c>
      <c r="F221" s="57" t="s">
        <v>106</v>
      </c>
      <c r="G221" s="206">
        <f t="shared" si="22"/>
        <v>1</v>
      </c>
      <c r="H221" s="207" t="s">
        <v>108</v>
      </c>
      <c r="I221" s="206">
        <f t="shared" si="23"/>
        <v>1</v>
      </c>
      <c r="J221" s="208" t="s">
        <v>1178</v>
      </c>
      <c r="K221" s="209">
        <v>3.31</v>
      </c>
      <c r="L221" s="62" t="s">
        <v>96</v>
      </c>
      <c r="M221" s="206">
        <f t="shared" si="24"/>
        <v>1</v>
      </c>
      <c r="N221" s="210">
        <v>33372</v>
      </c>
      <c r="O221" s="62" t="s">
        <v>96</v>
      </c>
      <c r="P221" s="206">
        <f t="shared" si="25"/>
        <v>1</v>
      </c>
      <c r="Q221" s="206" t="s">
        <v>1179</v>
      </c>
      <c r="R221" s="265"/>
    </row>
    <row r="222" spans="1:18" ht="15.95" customHeight="1" x14ac:dyDescent="0.2">
      <c r="A222" s="205">
        <f t="shared" si="26"/>
        <v>23</v>
      </c>
      <c r="B222" s="524" t="s">
        <v>1298</v>
      </c>
      <c r="C222" s="525">
        <v>70140</v>
      </c>
      <c r="D222" s="526" t="s">
        <v>1299</v>
      </c>
      <c r="E222" s="57" t="s">
        <v>1300</v>
      </c>
      <c r="F222" s="57" t="s">
        <v>102</v>
      </c>
      <c r="G222" s="206">
        <f t="shared" si="22"/>
        <v>2</v>
      </c>
      <c r="H222" s="207" t="s">
        <v>108</v>
      </c>
      <c r="I222" s="206">
        <f t="shared" si="23"/>
        <v>1</v>
      </c>
      <c r="J222" s="208"/>
      <c r="K222" s="209"/>
      <c r="L222" s="62"/>
      <c r="M222" s="206" t="str">
        <f t="shared" si="24"/>
        <v>Nil</v>
      </c>
      <c r="N222" s="210"/>
      <c r="O222" s="62"/>
      <c r="P222" s="206" t="str">
        <f t="shared" si="25"/>
        <v>Nil</v>
      </c>
      <c r="Q222" s="206" t="s">
        <v>1183</v>
      </c>
      <c r="R222" s="265"/>
    </row>
    <row r="223" spans="1:18" ht="15.95" customHeight="1" x14ac:dyDescent="0.2">
      <c r="A223" s="205">
        <f t="shared" si="26"/>
        <v>24</v>
      </c>
      <c r="B223" s="524" t="s">
        <v>1307</v>
      </c>
      <c r="C223" s="525">
        <v>70142</v>
      </c>
      <c r="D223" s="526" t="s">
        <v>1308</v>
      </c>
      <c r="E223" s="57" t="s">
        <v>1309</v>
      </c>
      <c r="F223" s="57" t="s">
        <v>102</v>
      </c>
      <c r="G223" s="206">
        <f t="shared" si="22"/>
        <v>2</v>
      </c>
      <c r="H223" s="207" t="s">
        <v>108</v>
      </c>
      <c r="I223" s="206">
        <f t="shared" si="23"/>
        <v>1</v>
      </c>
      <c r="J223" s="208" t="s">
        <v>1186</v>
      </c>
      <c r="K223" s="209">
        <v>3.12</v>
      </c>
      <c r="L223" s="62" t="s">
        <v>294</v>
      </c>
      <c r="M223" s="206">
        <f t="shared" si="24"/>
        <v>2</v>
      </c>
      <c r="N223" s="210">
        <v>35799</v>
      </c>
      <c r="O223" s="62" t="s">
        <v>294</v>
      </c>
      <c r="P223" s="206">
        <f t="shared" si="25"/>
        <v>2</v>
      </c>
      <c r="Q223" s="206" t="s">
        <v>1187</v>
      </c>
      <c r="R223" s="265"/>
    </row>
    <row r="224" spans="1:18" ht="15.95" customHeight="1" x14ac:dyDescent="0.2">
      <c r="A224" s="205">
        <f t="shared" si="26"/>
        <v>25</v>
      </c>
      <c r="B224" s="524" t="s">
        <v>1312</v>
      </c>
      <c r="C224" s="525">
        <v>70143</v>
      </c>
      <c r="D224" s="526" t="s">
        <v>1313</v>
      </c>
      <c r="E224" s="57" t="s">
        <v>1314</v>
      </c>
      <c r="F224" s="57" t="s">
        <v>106</v>
      </c>
      <c r="G224" s="206">
        <f t="shared" si="22"/>
        <v>1</v>
      </c>
      <c r="H224" s="207" t="s">
        <v>108</v>
      </c>
      <c r="I224" s="206">
        <f t="shared" si="23"/>
        <v>1</v>
      </c>
      <c r="J224" s="208"/>
      <c r="K224" s="209"/>
      <c r="L224" s="62"/>
      <c r="M224" s="206" t="str">
        <f t="shared" si="24"/>
        <v>Nil</v>
      </c>
      <c r="N224" s="210"/>
      <c r="O224" s="62"/>
      <c r="P224" s="206" t="str">
        <f t="shared" si="25"/>
        <v>Nil</v>
      </c>
      <c r="Q224" s="206" t="s">
        <v>1190</v>
      </c>
      <c r="R224" s="265"/>
    </row>
    <row r="225" spans="1:18" ht="15.95" customHeight="1" x14ac:dyDescent="0.2">
      <c r="A225" s="205">
        <f t="shared" si="26"/>
        <v>26</v>
      </c>
      <c r="B225" s="524" t="s">
        <v>1317</v>
      </c>
      <c r="C225" s="525">
        <v>70450</v>
      </c>
      <c r="D225" s="526" t="s">
        <v>1318</v>
      </c>
      <c r="E225" s="57" t="s">
        <v>1319</v>
      </c>
      <c r="F225" s="57" t="s">
        <v>106</v>
      </c>
      <c r="G225" s="206">
        <f t="shared" si="22"/>
        <v>1</v>
      </c>
      <c r="H225" s="207" t="s">
        <v>108</v>
      </c>
      <c r="I225" s="206">
        <f t="shared" si="23"/>
        <v>1</v>
      </c>
      <c r="J225" s="208" t="s">
        <v>1194</v>
      </c>
      <c r="K225" s="209">
        <v>3.86</v>
      </c>
      <c r="L225" s="62" t="s">
        <v>96</v>
      </c>
      <c r="M225" s="206">
        <f t="shared" si="24"/>
        <v>1</v>
      </c>
      <c r="N225" s="210">
        <v>34249</v>
      </c>
      <c r="O225" s="62" t="s">
        <v>294</v>
      </c>
      <c r="P225" s="206">
        <f t="shared" si="25"/>
        <v>2</v>
      </c>
      <c r="Q225" s="206" t="s">
        <v>1195</v>
      </c>
      <c r="R225" s="265"/>
    </row>
    <row r="226" spans="1:18" ht="15.95" customHeight="1" x14ac:dyDescent="0.2">
      <c r="A226" s="205">
        <f t="shared" si="26"/>
        <v>27</v>
      </c>
      <c r="B226" s="524" t="s">
        <v>1326</v>
      </c>
      <c r="C226" s="525">
        <v>70145</v>
      </c>
      <c r="D226" s="526" t="s">
        <v>1327</v>
      </c>
      <c r="E226" s="57" t="s">
        <v>1328</v>
      </c>
      <c r="F226" s="57" t="s">
        <v>106</v>
      </c>
      <c r="G226" s="206">
        <f t="shared" si="22"/>
        <v>1</v>
      </c>
      <c r="H226" s="207" t="s">
        <v>108</v>
      </c>
      <c r="I226" s="206">
        <f t="shared" si="23"/>
        <v>1</v>
      </c>
      <c r="J226" s="208"/>
      <c r="K226" s="209"/>
      <c r="L226" s="62"/>
      <c r="M226" s="206" t="str">
        <f t="shared" si="24"/>
        <v>Nil</v>
      </c>
      <c r="N226" s="210"/>
      <c r="O226" s="62"/>
      <c r="P226" s="206" t="str">
        <f t="shared" si="25"/>
        <v>Nil</v>
      </c>
      <c r="Q226" s="206" t="s">
        <v>1199</v>
      </c>
      <c r="R226" s="265"/>
    </row>
    <row r="227" spans="1:18" ht="15.95" customHeight="1" x14ac:dyDescent="0.2">
      <c r="A227" s="205">
        <f t="shared" si="26"/>
        <v>28</v>
      </c>
      <c r="B227" s="524" t="s">
        <v>1339</v>
      </c>
      <c r="C227" s="525">
        <v>70146</v>
      </c>
      <c r="D227" s="526" t="s">
        <v>1340</v>
      </c>
      <c r="E227" s="57" t="s">
        <v>348</v>
      </c>
      <c r="F227" s="57" t="s">
        <v>106</v>
      </c>
      <c r="G227" s="206">
        <f t="shared" si="22"/>
        <v>1</v>
      </c>
      <c r="H227" s="207" t="s">
        <v>108</v>
      </c>
      <c r="I227" s="206">
        <f t="shared" si="23"/>
        <v>1</v>
      </c>
      <c r="J227" s="208"/>
      <c r="K227" s="209"/>
      <c r="L227" s="62"/>
      <c r="M227" s="206" t="str">
        <f t="shared" si="24"/>
        <v>Nil</v>
      </c>
      <c r="N227" s="210"/>
      <c r="O227" s="62"/>
      <c r="P227" s="206" t="str">
        <f t="shared" si="25"/>
        <v>Nil</v>
      </c>
      <c r="Q227" s="206" t="s">
        <v>1202</v>
      </c>
      <c r="R227" s="265"/>
    </row>
    <row r="228" spans="1:18" ht="15.95" customHeight="1" x14ac:dyDescent="0.2">
      <c r="A228" s="205">
        <f t="shared" si="26"/>
        <v>29</v>
      </c>
      <c r="B228" s="524" t="s">
        <v>1347</v>
      </c>
      <c r="C228" s="525">
        <v>70148</v>
      </c>
      <c r="D228" s="526" t="s">
        <v>1348</v>
      </c>
      <c r="E228" s="57" t="s">
        <v>1349</v>
      </c>
      <c r="F228" s="57" t="s">
        <v>106</v>
      </c>
      <c r="G228" s="206">
        <f t="shared" si="22"/>
        <v>1</v>
      </c>
      <c r="H228" s="207" t="s">
        <v>108</v>
      </c>
      <c r="I228" s="206">
        <f t="shared" si="23"/>
        <v>1</v>
      </c>
      <c r="J228" s="208" t="s">
        <v>1206</v>
      </c>
      <c r="K228" s="209">
        <v>3.26</v>
      </c>
      <c r="L228" s="62" t="s">
        <v>96</v>
      </c>
      <c r="M228" s="206">
        <f t="shared" si="24"/>
        <v>1</v>
      </c>
      <c r="N228" s="210">
        <v>34926</v>
      </c>
      <c r="O228" s="62" t="s">
        <v>96</v>
      </c>
      <c r="P228" s="206">
        <f t="shared" si="25"/>
        <v>1</v>
      </c>
      <c r="Q228" s="206" t="s">
        <v>1207</v>
      </c>
      <c r="R228" s="265"/>
    </row>
    <row r="229" spans="1:18" ht="15.95" customHeight="1" x14ac:dyDescent="0.2">
      <c r="A229" s="205">
        <f t="shared" si="26"/>
        <v>30</v>
      </c>
      <c r="B229" s="524" t="s">
        <v>1356</v>
      </c>
      <c r="C229" s="525">
        <v>70150</v>
      </c>
      <c r="D229" s="526" t="s">
        <v>1357</v>
      </c>
      <c r="E229" s="57" t="s">
        <v>1358</v>
      </c>
      <c r="F229" s="57" t="s">
        <v>106</v>
      </c>
      <c r="G229" s="206">
        <f t="shared" si="22"/>
        <v>1</v>
      </c>
      <c r="H229" s="207" t="s">
        <v>108</v>
      </c>
      <c r="I229" s="206">
        <f t="shared" si="23"/>
        <v>1</v>
      </c>
      <c r="J229" s="208"/>
      <c r="K229" s="209"/>
      <c r="L229" s="62"/>
      <c r="M229" s="206" t="str">
        <f t="shared" si="24"/>
        <v>Nil</v>
      </c>
      <c r="N229" s="210"/>
      <c r="O229" s="62"/>
      <c r="P229" s="206" t="str">
        <f t="shared" si="25"/>
        <v>Nil</v>
      </c>
      <c r="Q229" s="206" t="s">
        <v>1211</v>
      </c>
      <c r="R229" s="265"/>
    </row>
    <row r="230" spans="1:18" ht="15.95" customHeight="1" x14ac:dyDescent="0.2">
      <c r="A230" s="205">
        <f t="shared" si="26"/>
        <v>31</v>
      </c>
      <c r="B230" s="524" t="s">
        <v>1361</v>
      </c>
      <c r="C230" s="525">
        <v>70151</v>
      </c>
      <c r="D230" s="526" t="s">
        <v>1362</v>
      </c>
      <c r="E230" s="57" t="s">
        <v>1363</v>
      </c>
      <c r="F230" s="57" t="s">
        <v>106</v>
      </c>
      <c r="G230" s="206">
        <f t="shared" si="22"/>
        <v>1</v>
      </c>
      <c r="H230" s="207" t="s">
        <v>108</v>
      </c>
      <c r="I230" s="206">
        <f t="shared" si="23"/>
        <v>1</v>
      </c>
      <c r="J230" s="208"/>
      <c r="K230" s="209"/>
      <c r="L230" s="62"/>
      <c r="M230" s="206" t="str">
        <f t="shared" si="24"/>
        <v>Nil</v>
      </c>
      <c r="N230" s="210"/>
      <c r="O230" s="62"/>
      <c r="P230" s="206" t="str">
        <f t="shared" si="25"/>
        <v>Nil</v>
      </c>
      <c r="Q230" s="206" t="s">
        <v>1215</v>
      </c>
      <c r="R230" s="265"/>
    </row>
    <row r="231" spans="1:18" ht="15.95" customHeight="1" x14ac:dyDescent="0.2">
      <c r="A231" s="205">
        <f t="shared" si="26"/>
        <v>32</v>
      </c>
      <c r="B231" s="524" t="s">
        <v>1366</v>
      </c>
      <c r="C231" s="525">
        <v>70152</v>
      </c>
      <c r="D231" s="526" t="s">
        <v>1367</v>
      </c>
      <c r="E231" s="57" t="s">
        <v>1368</v>
      </c>
      <c r="F231" s="57" t="s">
        <v>106</v>
      </c>
      <c r="G231" s="206">
        <f t="shared" si="22"/>
        <v>1</v>
      </c>
      <c r="H231" s="207" t="s">
        <v>108</v>
      </c>
      <c r="I231" s="206">
        <f t="shared" si="23"/>
        <v>1</v>
      </c>
      <c r="J231" s="208" t="s">
        <v>1219</v>
      </c>
      <c r="K231" s="209">
        <v>3.04</v>
      </c>
      <c r="L231" s="62" t="s">
        <v>96</v>
      </c>
      <c r="M231" s="206">
        <f t="shared" si="24"/>
        <v>1</v>
      </c>
      <c r="N231" s="210">
        <v>33403</v>
      </c>
      <c r="O231" s="62" t="s">
        <v>96</v>
      </c>
      <c r="P231" s="206">
        <f t="shared" si="25"/>
        <v>1</v>
      </c>
      <c r="Q231" s="206" t="s">
        <v>1220</v>
      </c>
      <c r="R231" s="265"/>
    </row>
    <row r="232" spans="1:18" ht="15.95" customHeight="1" x14ac:dyDescent="0.2">
      <c r="A232" s="205">
        <f t="shared" si="26"/>
        <v>33</v>
      </c>
      <c r="B232" s="524" t="s">
        <v>1371</v>
      </c>
      <c r="C232" s="525">
        <v>70153</v>
      </c>
      <c r="D232" s="526" t="s">
        <v>1372</v>
      </c>
      <c r="E232" s="57" t="s">
        <v>1373</v>
      </c>
      <c r="F232" s="57" t="s">
        <v>106</v>
      </c>
      <c r="G232" s="206">
        <f t="shared" ref="G232:G263" si="27">+IF(F232="M",1,IF(F232="f",2,IF(F232="Civ",3,"Error")))</f>
        <v>1</v>
      </c>
      <c r="H232" s="207" t="s">
        <v>108</v>
      </c>
      <c r="I232" s="206">
        <f t="shared" si="23"/>
        <v>1</v>
      </c>
      <c r="J232" s="208" t="s">
        <v>1224</v>
      </c>
      <c r="K232" s="209">
        <v>3.16</v>
      </c>
      <c r="L232" s="62" t="s">
        <v>294</v>
      </c>
      <c r="M232" s="206">
        <f t="shared" si="24"/>
        <v>2</v>
      </c>
      <c r="N232" s="210">
        <v>34946</v>
      </c>
      <c r="O232" s="62" t="s">
        <v>294</v>
      </c>
      <c r="P232" s="206">
        <f t="shared" si="25"/>
        <v>2</v>
      </c>
      <c r="Q232" s="206" t="s">
        <v>1225</v>
      </c>
      <c r="R232" s="265"/>
    </row>
    <row r="233" spans="1:18" ht="15.95" customHeight="1" x14ac:dyDescent="0.2">
      <c r="A233" s="205">
        <f t="shared" si="26"/>
        <v>34</v>
      </c>
      <c r="B233" s="524" t="s">
        <v>1376</v>
      </c>
      <c r="C233" s="525">
        <v>70455</v>
      </c>
      <c r="D233" s="526" t="s">
        <v>1377</v>
      </c>
      <c r="E233" s="57" t="s">
        <v>1378</v>
      </c>
      <c r="F233" s="57" t="s">
        <v>102</v>
      </c>
      <c r="G233" s="206">
        <f t="shared" si="27"/>
        <v>2</v>
      </c>
      <c r="H233" s="207" t="s">
        <v>108</v>
      </c>
      <c r="I233" s="206">
        <f t="shared" si="23"/>
        <v>1</v>
      </c>
      <c r="J233" s="208"/>
      <c r="K233" s="209"/>
      <c r="L233" s="62"/>
      <c r="M233" s="206" t="str">
        <f t="shared" si="24"/>
        <v>Nil</v>
      </c>
      <c r="N233" s="210"/>
      <c r="O233" s="62"/>
      <c r="P233" s="206" t="str">
        <f t="shared" si="25"/>
        <v>Nil</v>
      </c>
      <c r="Q233" s="206" t="s">
        <v>1229</v>
      </c>
      <c r="R233" s="265"/>
    </row>
    <row r="234" spans="1:18" ht="15.95" customHeight="1" x14ac:dyDescent="0.2">
      <c r="A234" s="205">
        <f t="shared" si="26"/>
        <v>35</v>
      </c>
      <c r="B234" s="524" t="s">
        <v>1381</v>
      </c>
      <c r="C234" s="525">
        <v>70154</v>
      </c>
      <c r="D234" s="526" t="s">
        <v>1382</v>
      </c>
      <c r="E234" s="57" t="s">
        <v>1383</v>
      </c>
      <c r="F234" s="57" t="s">
        <v>106</v>
      </c>
      <c r="G234" s="206">
        <f t="shared" si="27"/>
        <v>1</v>
      </c>
      <c r="H234" s="207" t="s">
        <v>108</v>
      </c>
      <c r="I234" s="206">
        <f t="shared" si="23"/>
        <v>1</v>
      </c>
      <c r="J234" s="208"/>
      <c r="K234" s="209"/>
      <c r="L234" s="62"/>
      <c r="M234" s="206" t="str">
        <f t="shared" si="24"/>
        <v>Nil</v>
      </c>
      <c r="N234" s="210"/>
      <c r="O234" s="62"/>
      <c r="P234" s="206" t="str">
        <f t="shared" si="25"/>
        <v>Nil</v>
      </c>
      <c r="Q234" s="206" t="s">
        <v>1233</v>
      </c>
      <c r="R234" s="265"/>
    </row>
    <row r="235" spans="1:18" ht="15.95" customHeight="1" x14ac:dyDescent="0.2">
      <c r="A235" s="205">
        <f t="shared" si="26"/>
        <v>36</v>
      </c>
      <c r="B235" s="524" t="s">
        <v>1387</v>
      </c>
      <c r="C235" s="525">
        <v>70155</v>
      </c>
      <c r="D235" s="526" t="s">
        <v>1388</v>
      </c>
      <c r="E235" s="57" t="s">
        <v>1016</v>
      </c>
      <c r="F235" s="57" t="s">
        <v>106</v>
      </c>
      <c r="G235" s="206">
        <f t="shared" si="27"/>
        <v>1</v>
      </c>
      <c r="H235" s="207" t="s">
        <v>108</v>
      </c>
      <c r="I235" s="206">
        <f t="shared" si="23"/>
        <v>1</v>
      </c>
      <c r="J235" s="208"/>
      <c r="K235" s="209"/>
      <c r="L235" s="62"/>
      <c r="M235" s="206" t="str">
        <f t="shared" si="24"/>
        <v>Nil</v>
      </c>
      <c r="N235" s="210"/>
      <c r="O235" s="62"/>
      <c r="P235" s="206" t="str">
        <f t="shared" si="25"/>
        <v>Nil</v>
      </c>
      <c r="Q235" s="206" t="s">
        <v>1237</v>
      </c>
      <c r="R235" s="265"/>
    </row>
    <row r="236" spans="1:18" ht="15.95" customHeight="1" x14ac:dyDescent="0.2">
      <c r="A236" s="205">
        <f t="shared" si="26"/>
        <v>37</v>
      </c>
      <c r="B236" s="524" t="s">
        <v>1391</v>
      </c>
      <c r="C236" s="525">
        <v>70156</v>
      </c>
      <c r="D236" s="526" t="s">
        <v>1392</v>
      </c>
      <c r="E236" s="57" t="s">
        <v>811</v>
      </c>
      <c r="F236" s="57" t="s">
        <v>102</v>
      </c>
      <c r="G236" s="206">
        <f t="shared" si="27"/>
        <v>2</v>
      </c>
      <c r="H236" s="207" t="s">
        <v>108</v>
      </c>
      <c r="I236" s="206">
        <f t="shared" si="23"/>
        <v>1</v>
      </c>
      <c r="J236" s="208"/>
      <c r="K236" s="209"/>
      <c r="L236" s="62"/>
      <c r="M236" s="206" t="str">
        <f t="shared" si="24"/>
        <v>Nil</v>
      </c>
      <c r="N236" s="210"/>
      <c r="O236" s="62"/>
      <c r="P236" s="206" t="str">
        <f t="shared" si="25"/>
        <v>Nil</v>
      </c>
      <c r="Q236" s="206" t="s">
        <v>1241</v>
      </c>
      <c r="R236" s="265"/>
    </row>
    <row r="237" spans="1:18" ht="15.95" customHeight="1" x14ac:dyDescent="0.2">
      <c r="A237" s="205">
        <f t="shared" si="26"/>
        <v>38</v>
      </c>
      <c r="B237" s="524" t="s">
        <v>1395</v>
      </c>
      <c r="C237" s="525">
        <v>70157</v>
      </c>
      <c r="D237" s="526" t="s">
        <v>1396</v>
      </c>
      <c r="E237" s="57" t="s">
        <v>1397</v>
      </c>
      <c r="F237" s="57" t="s">
        <v>102</v>
      </c>
      <c r="G237" s="206">
        <f t="shared" si="27"/>
        <v>2</v>
      </c>
      <c r="H237" s="207" t="s">
        <v>108</v>
      </c>
      <c r="I237" s="206">
        <f t="shared" si="23"/>
        <v>1</v>
      </c>
      <c r="J237" s="208" t="s">
        <v>1245</v>
      </c>
      <c r="K237" s="209">
        <v>2.8</v>
      </c>
      <c r="L237" s="62" t="s">
        <v>96</v>
      </c>
      <c r="M237" s="206">
        <f t="shared" si="24"/>
        <v>1</v>
      </c>
      <c r="N237" s="210">
        <v>33371</v>
      </c>
      <c r="O237" s="62" t="s">
        <v>96</v>
      </c>
      <c r="P237" s="206">
        <f t="shared" si="25"/>
        <v>1</v>
      </c>
      <c r="Q237" s="206" t="s">
        <v>1246</v>
      </c>
      <c r="R237" s="265"/>
    </row>
    <row r="238" spans="1:18" ht="15.95" customHeight="1" x14ac:dyDescent="0.2">
      <c r="A238" s="205">
        <f t="shared" si="26"/>
        <v>39</v>
      </c>
      <c r="B238" s="524" t="s">
        <v>1400</v>
      </c>
      <c r="C238" s="525">
        <v>70745</v>
      </c>
      <c r="D238" s="526" t="s">
        <v>1401</v>
      </c>
      <c r="E238" s="57" t="s">
        <v>1402</v>
      </c>
      <c r="F238" s="57" t="s">
        <v>106</v>
      </c>
      <c r="G238" s="206">
        <f t="shared" si="27"/>
        <v>1</v>
      </c>
      <c r="H238" s="207" t="s">
        <v>108</v>
      </c>
      <c r="I238" s="206">
        <f t="shared" si="23"/>
        <v>1</v>
      </c>
      <c r="J238" s="208" t="s">
        <v>1250</v>
      </c>
      <c r="K238" s="266">
        <v>3.07</v>
      </c>
      <c r="L238" s="62" t="s">
        <v>294</v>
      </c>
      <c r="M238" s="206">
        <f t="shared" si="24"/>
        <v>2</v>
      </c>
      <c r="N238" s="210" t="s">
        <v>1251</v>
      </c>
      <c r="O238" s="62" t="s">
        <v>294</v>
      </c>
      <c r="P238" s="206">
        <f t="shared" si="25"/>
        <v>2</v>
      </c>
      <c r="Q238" s="206" t="s">
        <v>1252</v>
      </c>
      <c r="R238" s="265"/>
    </row>
    <row r="239" spans="1:18" ht="15.95" customHeight="1" x14ac:dyDescent="0.2">
      <c r="A239" s="205">
        <f t="shared" si="26"/>
        <v>40</v>
      </c>
      <c r="B239" s="524" t="s">
        <v>1410</v>
      </c>
      <c r="C239" s="525">
        <v>70439</v>
      </c>
      <c r="D239" s="526" t="s">
        <v>1411</v>
      </c>
      <c r="E239" s="57" t="s">
        <v>1412</v>
      </c>
      <c r="F239" s="57" t="s">
        <v>106</v>
      </c>
      <c r="G239" s="206">
        <f t="shared" si="27"/>
        <v>1</v>
      </c>
      <c r="H239" s="133" t="s">
        <v>108</v>
      </c>
      <c r="I239" s="206">
        <f t="shared" si="23"/>
        <v>1</v>
      </c>
      <c r="J239" s="208"/>
      <c r="K239" s="209"/>
      <c r="L239" s="62"/>
      <c r="M239" s="206" t="str">
        <f t="shared" si="24"/>
        <v>Nil</v>
      </c>
      <c r="N239" s="210"/>
      <c r="O239" s="62"/>
      <c r="P239" s="206" t="str">
        <f t="shared" si="25"/>
        <v>Nil</v>
      </c>
      <c r="Q239" s="206" t="s">
        <v>1257</v>
      </c>
      <c r="R239" s="265"/>
    </row>
    <row r="240" spans="1:18" ht="15.95" customHeight="1" x14ac:dyDescent="0.2">
      <c r="A240" s="205">
        <f t="shared" si="26"/>
        <v>41</v>
      </c>
      <c r="B240" s="524" t="s">
        <v>1415</v>
      </c>
      <c r="C240" s="525">
        <v>70158</v>
      </c>
      <c r="D240" s="526" t="s">
        <v>1416</v>
      </c>
      <c r="E240" s="57" t="s">
        <v>1417</v>
      </c>
      <c r="F240" s="57" t="s">
        <v>106</v>
      </c>
      <c r="G240" s="206">
        <f t="shared" si="27"/>
        <v>1</v>
      </c>
      <c r="H240" s="207" t="s">
        <v>108</v>
      </c>
      <c r="I240" s="206">
        <f t="shared" si="23"/>
        <v>1</v>
      </c>
      <c r="J240" s="208"/>
      <c r="K240" s="209"/>
      <c r="L240" s="62"/>
      <c r="M240" s="206" t="str">
        <f t="shared" si="24"/>
        <v>Nil</v>
      </c>
      <c r="N240" s="210"/>
      <c r="O240" s="62"/>
      <c r="P240" s="206" t="str">
        <f t="shared" si="25"/>
        <v>Nil</v>
      </c>
      <c r="Q240" s="206" t="s">
        <v>1261</v>
      </c>
      <c r="R240" s="265"/>
    </row>
    <row r="241" spans="1:18" ht="15.95" customHeight="1" x14ac:dyDescent="0.2">
      <c r="A241" s="205">
        <f t="shared" si="26"/>
        <v>42</v>
      </c>
      <c r="B241" s="524" t="s">
        <v>1424</v>
      </c>
      <c r="C241" s="525">
        <v>70160</v>
      </c>
      <c r="D241" s="526" t="s">
        <v>1425</v>
      </c>
      <c r="E241" s="57" t="s">
        <v>1426</v>
      </c>
      <c r="F241" s="57" t="s">
        <v>106</v>
      </c>
      <c r="G241" s="206">
        <f t="shared" si="27"/>
        <v>1</v>
      </c>
      <c r="H241" s="207" t="s">
        <v>108</v>
      </c>
      <c r="I241" s="206">
        <f t="shared" si="23"/>
        <v>1</v>
      </c>
      <c r="J241" s="208" t="s">
        <v>1265</v>
      </c>
      <c r="K241" s="209">
        <v>3.53</v>
      </c>
      <c r="L241" s="62" t="s">
        <v>294</v>
      </c>
      <c r="M241" s="206">
        <f t="shared" si="24"/>
        <v>2</v>
      </c>
      <c r="N241" s="210">
        <v>33401</v>
      </c>
      <c r="O241" s="62" t="s">
        <v>294</v>
      </c>
      <c r="P241" s="206">
        <f t="shared" si="25"/>
        <v>2</v>
      </c>
      <c r="Q241" s="206" t="s">
        <v>1266</v>
      </c>
      <c r="R241" s="265"/>
    </row>
    <row r="242" spans="1:18" ht="15.95" customHeight="1" x14ac:dyDescent="0.2">
      <c r="A242" s="205">
        <f t="shared" si="26"/>
        <v>43</v>
      </c>
      <c r="B242" s="524" t="s">
        <v>1429</v>
      </c>
      <c r="C242" s="525">
        <v>70161</v>
      </c>
      <c r="D242" s="526" t="s">
        <v>1430</v>
      </c>
      <c r="E242" s="57" t="s">
        <v>1431</v>
      </c>
      <c r="F242" s="57" t="s">
        <v>106</v>
      </c>
      <c r="G242" s="206">
        <f t="shared" si="27"/>
        <v>1</v>
      </c>
      <c r="H242" s="207" t="s">
        <v>108</v>
      </c>
      <c r="I242" s="206">
        <f t="shared" si="23"/>
        <v>1</v>
      </c>
      <c r="J242" s="208"/>
      <c r="K242" s="209"/>
      <c r="L242" s="62"/>
      <c r="M242" s="206" t="str">
        <f t="shared" si="24"/>
        <v>Nil</v>
      </c>
      <c r="N242" s="210"/>
      <c r="O242" s="62"/>
      <c r="P242" s="206" t="str">
        <f t="shared" si="25"/>
        <v>Nil</v>
      </c>
      <c r="Q242" s="206" t="s">
        <v>1270</v>
      </c>
      <c r="R242" s="265"/>
    </row>
    <row r="243" spans="1:18" ht="15.95" customHeight="1" x14ac:dyDescent="0.2">
      <c r="A243" s="205">
        <f t="shared" si="26"/>
        <v>44</v>
      </c>
      <c r="B243" s="524" t="s">
        <v>1434</v>
      </c>
      <c r="C243" s="525">
        <v>70446</v>
      </c>
      <c r="D243" s="526" t="s">
        <v>1435</v>
      </c>
      <c r="E243" s="57" t="s">
        <v>1436</v>
      </c>
      <c r="F243" s="57" t="s">
        <v>106</v>
      </c>
      <c r="G243" s="206">
        <f t="shared" si="27"/>
        <v>1</v>
      </c>
      <c r="H243" s="207" t="s">
        <v>108</v>
      </c>
      <c r="I243" s="206">
        <f t="shared" si="23"/>
        <v>1</v>
      </c>
      <c r="J243" s="208" t="s">
        <v>1274</v>
      </c>
      <c r="K243" s="209">
        <v>3.56</v>
      </c>
      <c r="L243" s="62" t="s">
        <v>294</v>
      </c>
      <c r="M243" s="206">
        <f t="shared" si="24"/>
        <v>2</v>
      </c>
      <c r="N243" s="210">
        <v>32923</v>
      </c>
      <c r="O243" s="62" t="s">
        <v>294</v>
      </c>
      <c r="P243" s="206">
        <f t="shared" si="25"/>
        <v>2</v>
      </c>
      <c r="Q243" s="206" t="s">
        <v>1275</v>
      </c>
      <c r="R243" s="265"/>
    </row>
    <row r="244" spans="1:18" ht="15.95" customHeight="1" x14ac:dyDescent="0.2">
      <c r="A244" s="205">
        <f t="shared" si="26"/>
        <v>45</v>
      </c>
      <c r="B244" s="524" t="s">
        <v>1443</v>
      </c>
      <c r="C244" s="525">
        <v>70163</v>
      </c>
      <c r="D244" s="526" t="s">
        <v>1444</v>
      </c>
      <c r="E244" s="57" t="s">
        <v>1445</v>
      </c>
      <c r="F244" s="57" t="s">
        <v>102</v>
      </c>
      <c r="G244" s="206">
        <f t="shared" si="27"/>
        <v>2</v>
      </c>
      <c r="H244" s="207" t="s">
        <v>108</v>
      </c>
      <c r="I244" s="206">
        <f t="shared" si="23"/>
        <v>1</v>
      </c>
      <c r="J244" s="208"/>
      <c r="K244" s="209"/>
      <c r="L244" s="62"/>
      <c r="M244" s="206" t="str">
        <f t="shared" si="24"/>
        <v>Nil</v>
      </c>
      <c r="N244" s="210"/>
      <c r="O244" s="62"/>
      <c r="P244" s="206" t="str">
        <f t="shared" si="25"/>
        <v>Nil</v>
      </c>
      <c r="Q244" s="206" t="s">
        <v>1279</v>
      </c>
      <c r="R244" s="265"/>
    </row>
    <row r="245" spans="1:18" ht="15.95" customHeight="1" x14ac:dyDescent="0.2">
      <c r="A245" s="205">
        <f t="shared" si="26"/>
        <v>46</v>
      </c>
      <c r="B245" s="524" t="s">
        <v>1448</v>
      </c>
      <c r="C245" s="525">
        <v>70164</v>
      </c>
      <c r="D245" s="526" t="s">
        <v>1449</v>
      </c>
      <c r="E245" s="57" t="s">
        <v>915</v>
      </c>
      <c r="F245" s="57" t="s">
        <v>106</v>
      </c>
      <c r="G245" s="206">
        <f t="shared" si="27"/>
        <v>1</v>
      </c>
      <c r="H245" s="207" t="s">
        <v>108</v>
      </c>
      <c r="I245" s="206">
        <f t="shared" si="23"/>
        <v>1</v>
      </c>
      <c r="J245" s="208"/>
      <c r="K245" s="209"/>
      <c r="L245" s="62"/>
      <c r="M245" s="206" t="str">
        <f t="shared" si="24"/>
        <v>Nil</v>
      </c>
      <c r="N245" s="210"/>
      <c r="O245" s="62"/>
      <c r="P245" s="206" t="str">
        <f t="shared" si="25"/>
        <v>Nil</v>
      </c>
      <c r="Q245" s="206" t="s">
        <v>1283</v>
      </c>
      <c r="R245" s="265"/>
    </row>
    <row r="246" spans="1:18" ht="15.95" customHeight="1" x14ac:dyDescent="0.2">
      <c r="A246" s="205">
        <f t="shared" si="26"/>
        <v>47</v>
      </c>
      <c r="B246" s="524" t="s">
        <v>1452</v>
      </c>
      <c r="C246" s="525">
        <v>70165</v>
      </c>
      <c r="D246" s="526" t="s">
        <v>1453</v>
      </c>
      <c r="E246" s="57" t="s">
        <v>1454</v>
      </c>
      <c r="F246" s="57" t="s">
        <v>106</v>
      </c>
      <c r="G246" s="206">
        <f t="shared" si="27"/>
        <v>1</v>
      </c>
      <c r="H246" s="207" t="s">
        <v>108</v>
      </c>
      <c r="I246" s="206">
        <f t="shared" si="23"/>
        <v>1</v>
      </c>
      <c r="J246" s="208" t="s">
        <v>1287</v>
      </c>
      <c r="K246" s="209">
        <v>2.4500000000000002</v>
      </c>
      <c r="L246" s="62" t="s">
        <v>294</v>
      </c>
      <c r="M246" s="206">
        <f t="shared" si="24"/>
        <v>2</v>
      </c>
      <c r="N246" s="210">
        <v>34240</v>
      </c>
      <c r="O246" s="62" t="s">
        <v>294</v>
      </c>
      <c r="P246" s="206">
        <f t="shared" si="25"/>
        <v>2</v>
      </c>
      <c r="Q246" s="206" t="s">
        <v>1288</v>
      </c>
      <c r="R246" s="265"/>
    </row>
    <row r="247" spans="1:18" ht="15.95" customHeight="1" x14ac:dyDescent="0.2">
      <c r="A247" s="205">
        <f t="shared" si="26"/>
        <v>48</v>
      </c>
      <c r="B247" s="524" t="s">
        <v>1457</v>
      </c>
      <c r="C247" s="525">
        <v>70166</v>
      </c>
      <c r="D247" s="526" t="s">
        <v>1458</v>
      </c>
      <c r="E247" s="57" t="s">
        <v>1459</v>
      </c>
      <c r="F247" s="57" t="s">
        <v>102</v>
      </c>
      <c r="G247" s="206">
        <f t="shared" si="27"/>
        <v>2</v>
      </c>
      <c r="H247" s="207" t="s">
        <v>108</v>
      </c>
      <c r="I247" s="206">
        <f t="shared" si="23"/>
        <v>1</v>
      </c>
      <c r="J247" s="208" t="s">
        <v>1292</v>
      </c>
      <c r="K247" s="209">
        <v>3.35</v>
      </c>
      <c r="L247" s="62" t="s">
        <v>294</v>
      </c>
      <c r="M247" s="206">
        <f t="shared" si="24"/>
        <v>2</v>
      </c>
      <c r="N247" s="210">
        <v>33404</v>
      </c>
      <c r="O247" s="62" t="s">
        <v>294</v>
      </c>
      <c r="P247" s="206">
        <f t="shared" si="25"/>
        <v>2</v>
      </c>
      <c r="Q247" s="206" t="s">
        <v>1293</v>
      </c>
      <c r="R247" s="265"/>
    </row>
    <row r="248" spans="1:18" ht="15.95" customHeight="1" x14ac:dyDescent="0.2">
      <c r="A248" s="205">
        <f t="shared" si="26"/>
        <v>49</v>
      </c>
      <c r="B248" s="524" t="s">
        <v>1462</v>
      </c>
      <c r="C248" s="525">
        <v>70167</v>
      </c>
      <c r="D248" s="526" t="s">
        <v>1463</v>
      </c>
      <c r="E248" s="57" t="s">
        <v>1464</v>
      </c>
      <c r="F248" s="57" t="s">
        <v>106</v>
      </c>
      <c r="G248" s="206">
        <f t="shared" si="27"/>
        <v>1</v>
      </c>
      <c r="H248" s="207" t="s">
        <v>108</v>
      </c>
      <c r="I248" s="206">
        <f t="shared" si="23"/>
        <v>1</v>
      </c>
      <c r="J248" s="208"/>
      <c r="K248" s="209"/>
      <c r="L248" s="62"/>
      <c r="M248" s="206" t="str">
        <f t="shared" si="24"/>
        <v>Nil</v>
      </c>
      <c r="N248" s="210"/>
      <c r="O248" s="62"/>
      <c r="P248" s="206" t="str">
        <f t="shared" si="25"/>
        <v>Nil</v>
      </c>
      <c r="Q248" s="206" t="s">
        <v>1297</v>
      </c>
      <c r="R248" s="265"/>
    </row>
    <row r="249" spans="1:18" ht="15.95" customHeight="1" x14ac:dyDescent="0.2">
      <c r="A249" s="205">
        <f t="shared" si="26"/>
        <v>50</v>
      </c>
      <c r="B249" s="524" t="s">
        <v>1475</v>
      </c>
      <c r="C249" s="525">
        <v>70169</v>
      </c>
      <c r="D249" s="526" t="s">
        <v>1476</v>
      </c>
      <c r="E249" s="57" t="s">
        <v>1477</v>
      </c>
      <c r="F249" s="57" t="s">
        <v>102</v>
      </c>
      <c r="G249" s="206">
        <f t="shared" si="27"/>
        <v>2</v>
      </c>
      <c r="H249" s="207" t="s">
        <v>108</v>
      </c>
      <c r="I249" s="206">
        <f t="shared" si="23"/>
        <v>1</v>
      </c>
      <c r="J249" s="208" t="s">
        <v>1301</v>
      </c>
      <c r="K249" s="209">
        <v>2.54</v>
      </c>
      <c r="L249" s="62" t="s">
        <v>294</v>
      </c>
      <c r="M249" s="206">
        <f t="shared" si="24"/>
        <v>2</v>
      </c>
      <c r="N249" s="210">
        <v>32916</v>
      </c>
      <c r="O249" s="62" t="s">
        <v>294</v>
      </c>
      <c r="P249" s="206">
        <f t="shared" si="25"/>
        <v>2</v>
      </c>
      <c r="Q249" s="206" t="s">
        <v>1302</v>
      </c>
      <c r="R249" s="265"/>
    </row>
    <row r="250" spans="1:18" ht="15.95" customHeight="1" x14ac:dyDescent="0.2">
      <c r="A250" s="205">
        <f t="shared" si="26"/>
        <v>51</v>
      </c>
      <c r="B250" s="524" t="s">
        <v>1480</v>
      </c>
      <c r="C250" s="525">
        <v>70170</v>
      </c>
      <c r="D250" s="526" t="s">
        <v>1481</v>
      </c>
      <c r="E250" s="57" t="s">
        <v>1482</v>
      </c>
      <c r="F250" s="57" t="s">
        <v>102</v>
      </c>
      <c r="G250" s="206">
        <f t="shared" si="27"/>
        <v>2</v>
      </c>
      <c r="H250" s="207" t="s">
        <v>108</v>
      </c>
      <c r="I250" s="206">
        <f t="shared" si="23"/>
        <v>1</v>
      </c>
      <c r="J250" s="208"/>
      <c r="K250" s="209"/>
      <c r="L250" s="62"/>
      <c r="M250" s="206" t="str">
        <f t="shared" si="24"/>
        <v>Nil</v>
      </c>
      <c r="N250" s="210"/>
      <c r="O250" s="62"/>
      <c r="P250" s="206" t="str">
        <f t="shared" si="25"/>
        <v>Nil</v>
      </c>
      <c r="Q250" s="206" t="s">
        <v>1306</v>
      </c>
      <c r="R250" s="265"/>
    </row>
    <row r="251" spans="1:18" ht="15.95" customHeight="1" x14ac:dyDescent="0.2">
      <c r="A251" s="205">
        <f t="shared" si="26"/>
        <v>52</v>
      </c>
      <c r="B251" s="524" t="s">
        <v>1493</v>
      </c>
      <c r="C251" s="525">
        <v>70173</v>
      </c>
      <c r="D251" s="526" t="s">
        <v>1494</v>
      </c>
      <c r="E251" s="57" t="s">
        <v>1495</v>
      </c>
      <c r="F251" s="57" t="s">
        <v>102</v>
      </c>
      <c r="G251" s="206">
        <f t="shared" si="27"/>
        <v>2</v>
      </c>
      <c r="H251" s="207" t="s">
        <v>108</v>
      </c>
      <c r="I251" s="206">
        <f t="shared" si="23"/>
        <v>1</v>
      </c>
      <c r="J251" s="208" t="s">
        <v>1310</v>
      </c>
      <c r="K251" s="209">
        <v>3.42</v>
      </c>
      <c r="L251" s="62" t="s">
        <v>294</v>
      </c>
      <c r="M251" s="206">
        <f t="shared" si="24"/>
        <v>2</v>
      </c>
      <c r="N251" s="210">
        <v>33399</v>
      </c>
      <c r="O251" s="62" t="s">
        <v>294</v>
      </c>
      <c r="P251" s="206">
        <f t="shared" si="25"/>
        <v>2</v>
      </c>
      <c r="Q251" s="206" t="s">
        <v>1311</v>
      </c>
      <c r="R251" s="265"/>
    </row>
    <row r="252" spans="1:18" ht="15.95" customHeight="1" x14ac:dyDescent="0.2">
      <c r="A252" s="205">
        <f t="shared" si="26"/>
        <v>53</v>
      </c>
      <c r="B252" s="524" t="s">
        <v>1498</v>
      </c>
      <c r="C252" s="525">
        <v>71924</v>
      </c>
      <c r="D252" s="526" t="s">
        <v>1499</v>
      </c>
      <c r="E252" s="57" t="s">
        <v>1255</v>
      </c>
      <c r="F252" s="57" t="s">
        <v>106</v>
      </c>
      <c r="G252" s="206">
        <f t="shared" si="27"/>
        <v>1</v>
      </c>
      <c r="H252" s="207" t="s">
        <v>108</v>
      </c>
      <c r="I252" s="206">
        <f t="shared" si="23"/>
        <v>1</v>
      </c>
      <c r="J252" s="208" t="s">
        <v>1315</v>
      </c>
      <c r="K252" s="209">
        <v>2.61</v>
      </c>
      <c r="L252" s="62" t="s">
        <v>96</v>
      </c>
      <c r="M252" s="206">
        <f t="shared" si="24"/>
        <v>1</v>
      </c>
      <c r="N252" s="210">
        <v>35712</v>
      </c>
      <c r="O252" s="62" t="s">
        <v>294</v>
      </c>
      <c r="P252" s="206">
        <f t="shared" si="25"/>
        <v>2</v>
      </c>
      <c r="Q252" s="206" t="s">
        <v>1316</v>
      </c>
      <c r="R252" s="265"/>
    </row>
    <row r="253" spans="1:18" ht="15.95" customHeight="1" x14ac:dyDescent="0.2">
      <c r="A253" s="205">
        <f t="shared" si="26"/>
        <v>54</v>
      </c>
      <c r="B253" s="524" t="s">
        <v>1092</v>
      </c>
      <c r="C253" s="525">
        <v>70105</v>
      </c>
      <c r="D253" s="526" t="s">
        <v>1093</v>
      </c>
      <c r="E253" s="57" t="s">
        <v>1094</v>
      </c>
      <c r="F253" s="57" t="s">
        <v>106</v>
      </c>
      <c r="G253" s="206">
        <f t="shared" si="27"/>
        <v>1</v>
      </c>
      <c r="H253" s="207" t="s">
        <v>17</v>
      </c>
      <c r="I253" s="206">
        <f t="shared" si="23"/>
        <v>2</v>
      </c>
      <c r="J253" s="208" t="s">
        <v>1320</v>
      </c>
      <c r="K253" s="209">
        <v>2.29</v>
      </c>
      <c r="L253" s="62" t="s">
        <v>96</v>
      </c>
      <c r="M253" s="206">
        <f t="shared" si="24"/>
        <v>1</v>
      </c>
      <c r="N253" s="210">
        <v>34256</v>
      </c>
      <c r="O253" s="62" t="s">
        <v>294</v>
      </c>
      <c r="P253" s="206">
        <f t="shared" si="25"/>
        <v>2</v>
      </c>
      <c r="Q253" s="206" t="s">
        <v>1321</v>
      </c>
      <c r="R253" s="265"/>
    </row>
    <row r="254" spans="1:18" ht="15.95" customHeight="1" x14ac:dyDescent="0.2">
      <c r="A254" s="205">
        <f t="shared" si="26"/>
        <v>55</v>
      </c>
      <c r="B254" s="524" t="s">
        <v>1101</v>
      </c>
      <c r="C254" s="525">
        <v>70107</v>
      </c>
      <c r="D254" s="526" t="s">
        <v>1102</v>
      </c>
      <c r="E254" s="57" t="s">
        <v>1103</v>
      </c>
      <c r="F254" s="57" t="s">
        <v>102</v>
      </c>
      <c r="G254" s="206">
        <f t="shared" si="27"/>
        <v>2</v>
      </c>
      <c r="H254" s="207" t="s">
        <v>17</v>
      </c>
      <c r="I254" s="206">
        <f t="shared" si="23"/>
        <v>2</v>
      </c>
      <c r="J254" s="208"/>
      <c r="K254" s="209"/>
      <c r="L254" s="62"/>
      <c r="M254" s="206" t="str">
        <f t="shared" si="24"/>
        <v>Nil</v>
      </c>
      <c r="N254" s="210"/>
      <c r="O254" s="62"/>
      <c r="P254" s="206" t="str">
        <f t="shared" si="25"/>
        <v>Nil</v>
      </c>
      <c r="Q254" s="206" t="s">
        <v>1325</v>
      </c>
      <c r="R254" s="265"/>
    </row>
    <row r="255" spans="1:18" ht="15.95" customHeight="1" x14ac:dyDescent="0.2">
      <c r="A255" s="205">
        <f t="shared" si="26"/>
        <v>56</v>
      </c>
      <c r="B255" s="524" t="s">
        <v>1115</v>
      </c>
      <c r="C255" s="525">
        <v>70447</v>
      </c>
      <c r="D255" s="526" t="s">
        <v>1116</v>
      </c>
      <c r="E255" s="57" t="s">
        <v>1117</v>
      </c>
      <c r="F255" s="57" t="s">
        <v>106</v>
      </c>
      <c r="G255" s="206">
        <f t="shared" si="27"/>
        <v>1</v>
      </c>
      <c r="H255" s="207" t="s">
        <v>17</v>
      </c>
      <c r="I255" s="206">
        <f t="shared" si="23"/>
        <v>2</v>
      </c>
      <c r="J255" s="208" t="s">
        <v>1329</v>
      </c>
      <c r="K255" s="209">
        <v>3.28</v>
      </c>
      <c r="L255" s="62" t="s">
        <v>294</v>
      </c>
      <c r="M255" s="206">
        <f t="shared" si="24"/>
        <v>2</v>
      </c>
      <c r="N255" s="210">
        <v>34933</v>
      </c>
      <c r="O255" s="62" t="s">
        <v>294</v>
      </c>
      <c r="P255" s="206">
        <f t="shared" si="25"/>
        <v>2</v>
      </c>
      <c r="Q255" s="206" t="s">
        <v>1330</v>
      </c>
      <c r="R255" s="265"/>
    </row>
    <row r="256" spans="1:18" ht="15.95" customHeight="1" x14ac:dyDescent="0.2">
      <c r="A256" s="205">
        <f t="shared" si="26"/>
        <v>57</v>
      </c>
      <c r="B256" s="524" t="s">
        <v>1124</v>
      </c>
      <c r="C256" s="525">
        <v>70453</v>
      </c>
      <c r="D256" s="526" t="s">
        <v>1125</v>
      </c>
      <c r="E256" s="57" t="s">
        <v>1126</v>
      </c>
      <c r="F256" s="57" t="s">
        <v>106</v>
      </c>
      <c r="G256" s="206">
        <f t="shared" si="27"/>
        <v>1</v>
      </c>
      <c r="H256" s="207" t="s">
        <v>17</v>
      </c>
      <c r="I256" s="206">
        <f t="shared" si="23"/>
        <v>2</v>
      </c>
      <c r="J256" s="208"/>
      <c r="K256" s="209"/>
      <c r="L256" s="62"/>
      <c r="M256" s="206" t="str">
        <f t="shared" si="24"/>
        <v>Nil</v>
      </c>
      <c r="N256" s="210"/>
      <c r="O256" s="62"/>
      <c r="P256" s="206" t="str">
        <f t="shared" si="25"/>
        <v>Nil</v>
      </c>
      <c r="Q256" s="206" t="s">
        <v>1334</v>
      </c>
      <c r="R256" s="265"/>
    </row>
    <row r="257" spans="1:18" ht="15.95" customHeight="1" x14ac:dyDescent="0.2">
      <c r="A257" s="205">
        <f t="shared" si="26"/>
        <v>58</v>
      </c>
      <c r="B257" s="524" t="s">
        <v>1138</v>
      </c>
      <c r="C257" s="525">
        <v>70435</v>
      </c>
      <c r="D257" s="526" t="s">
        <v>1139</v>
      </c>
      <c r="E257" s="57" t="s">
        <v>1140</v>
      </c>
      <c r="F257" s="57" t="s">
        <v>106</v>
      </c>
      <c r="G257" s="206">
        <f t="shared" si="27"/>
        <v>1</v>
      </c>
      <c r="H257" s="207" t="s">
        <v>17</v>
      </c>
      <c r="I257" s="206">
        <f t="shared" si="23"/>
        <v>2</v>
      </c>
      <c r="J257" s="208"/>
      <c r="K257" s="209"/>
      <c r="L257" s="62"/>
      <c r="M257" s="206" t="str">
        <f t="shared" si="24"/>
        <v>Nil</v>
      </c>
      <c r="N257" s="210"/>
      <c r="O257" s="62"/>
      <c r="P257" s="206" t="str">
        <f t="shared" si="25"/>
        <v>Nil</v>
      </c>
      <c r="Q257" s="206" t="s">
        <v>1338</v>
      </c>
      <c r="R257" s="265"/>
    </row>
    <row r="258" spans="1:18" ht="15.95" customHeight="1" x14ac:dyDescent="0.2">
      <c r="A258" s="205">
        <f t="shared" si="26"/>
        <v>59</v>
      </c>
      <c r="B258" s="524" t="s">
        <v>1142</v>
      </c>
      <c r="C258" s="525">
        <v>70112</v>
      </c>
      <c r="D258" s="526" t="s">
        <v>172</v>
      </c>
      <c r="E258" s="57" t="s">
        <v>1143</v>
      </c>
      <c r="F258" s="57" t="s">
        <v>106</v>
      </c>
      <c r="G258" s="206">
        <f t="shared" si="27"/>
        <v>1</v>
      </c>
      <c r="H258" s="207" t="s">
        <v>17</v>
      </c>
      <c r="I258" s="206">
        <f t="shared" si="23"/>
        <v>2</v>
      </c>
      <c r="J258" s="208" t="s">
        <v>1341</v>
      </c>
      <c r="K258" s="209">
        <v>3.06</v>
      </c>
      <c r="L258" s="62" t="s">
        <v>96</v>
      </c>
      <c r="M258" s="206">
        <f t="shared" si="24"/>
        <v>1</v>
      </c>
      <c r="N258" s="210">
        <v>33405</v>
      </c>
      <c r="O258" s="62" t="s">
        <v>294</v>
      </c>
      <c r="P258" s="206">
        <f t="shared" si="25"/>
        <v>2</v>
      </c>
      <c r="Q258" s="206" t="s">
        <v>1342</v>
      </c>
      <c r="R258" s="265"/>
    </row>
    <row r="259" spans="1:18" ht="15.95" customHeight="1" x14ac:dyDescent="0.2">
      <c r="A259" s="205">
        <f t="shared" si="26"/>
        <v>60</v>
      </c>
      <c r="B259" s="524" t="s">
        <v>1155</v>
      </c>
      <c r="C259" s="525">
        <v>70115</v>
      </c>
      <c r="D259" s="526" t="s">
        <v>1156</v>
      </c>
      <c r="E259" s="57" t="s">
        <v>1157</v>
      </c>
      <c r="F259" s="57" t="s">
        <v>102</v>
      </c>
      <c r="G259" s="206">
        <f t="shared" si="27"/>
        <v>2</v>
      </c>
      <c r="H259" s="207" t="s">
        <v>17</v>
      </c>
      <c r="I259" s="206">
        <f t="shared" si="23"/>
        <v>2</v>
      </c>
      <c r="J259" s="208"/>
      <c r="K259" s="209"/>
      <c r="L259" s="62"/>
      <c r="M259" s="206" t="str">
        <f t="shared" si="24"/>
        <v>Nil</v>
      </c>
      <c r="N259" s="210"/>
      <c r="O259" s="62"/>
      <c r="P259" s="206" t="str">
        <f t="shared" si="25"/>
        <v>Nil</v>
      </c>
      <c r="Q259" s="206" t="s">
        <v>1346</v>
      </c>
      <c r="R259" s="265"/>
    </row>
    <row r="260" spans="1:18" ht="15.95" customHeight="1" x14ac:dyDescent="0.2">
      <c r="A260" s="205">
        <f t="shared" si="26"/>
        <v>61</v>
      </c>
      <c r="B260" s="524" t="s">
        <v>1159</v>
      </c>
      <c r="C260" s="525">
        <v>70116</v>
      </c>
      <c r="D260" s="526" t="s">
        <v>1160</v>
      </c>
      <c r="E260" s="57" t="s">
        <v>1161</v>
      </c>
      <c r="F260" s="57" t="s">
        <v>102</v>
      </c>
      <c r="G260" s="206">
        <f t="shared" si="27"/>
        <v>2</v>
      </c>
      <c r="H260" s="207" t="s">
        <v>17</v>
      </c>
      <c r="I260" s="206">
        <f t="shared" si="23"/>
        <v>2</v>
      </c>
      <c r="J260" s="208" t="s">
        <v>1350</v>
      </c>
      <c r="K260" s="209">
        <v>3.1</v>
      </c>
      <c r="L260" s="62" t="s">
        <v>96</v>
      </c>
      <c r="M260" s="206">
        <f t="shared" si="24"/>
        <v>1</v>
      </c>
      <c r="N260" s="210">
        <v>33390</v>
      </c>
      <c r="O260" s="62" t="s">
        <v>294</v>
      </c>
      <c r="P260" s="206">
        <f t="shared" si="25"/>
        <v>2</v>
      </c>
      <c r="Q260" s="206" t="s">
        <v>1351</v>
      </c>
      <c r="R260" s="265"/>
    </row>
    <row r="261" spans="1:18" ht="15.95" customHeight="1" x14ac:dyDescent="0.2">
      <c r="A261" s="205">
        <f t="shared" si="26"/>
        <v>62</v>
      </c>
      <c r="B261" s="524" t="s">
        <v>1163</v>
      </c>
      <c r="C261" s="525">
        <v>70117</v>
      </c>
      <c r="D261" s="526" t="s">
        <v>1164</v>
      </c>
      <c r="E261" s="57" t="s">
        <v>1165</v>
      </c>
      <c r="F261" s="57" t="s">
        <v>102</v>
      </c>
      <c r="G261" s="206">
        <f t="shared" si="27"/>
        <v>2</v>
      </c>
      <c r="H261" s="207" t="s">
        <v>17</v>
      </c>
      <c r="I261" s="206">
        <f t="shared" si="23"/>
        <v>2</v>
      </c>
      <c r="J261" s="208"/>
      <c r="K261" s="209"/>
      <c r="L261" s="62"/>
      <c r="M261" s="206" t="str">
        <f t="shared" si="24"/>
        <v>Nil</v>
      </c>
      <c r="N261" s="210"/>
      <c r="O261" s="62"/>
      <c r="P261" s="206" t="str">
        <f t="shared" si="25"/>
        <v>Nil</v>
      </c>
      <c r="Q261" s="206" t="s">
        <v>1355</v>
      </c>
      <c r="R261" s="265"/>
    </row>
    <row r="262" spans="1:18" ht="15.95" customHeight="1" x14ac:dyDescent="0.2">
      <c r="A262" s="205">
        <f t="shared" si="26"/>
        <v>63</v>
      </c>
      <c r="B262" s="524" t="s">
        <v>1167</v>
      </c>
      <c r="C262" s="525">
        <v>70118</v>
      </c>
      <c r="D262" s="526" t="s">
        <v>1168</v>
      </c>
      <c r="E262" s="57" t="s">
        <v>1169</v>
      </c>
      <c r="F262" s="57" t="s">
        <v>106</v>
      </c>
      <c r="G262" s="206">
        <f t="shared" si="27"/>
        <v>1</v>
      </c>
      <c r="H262" s="207" t="s">
        <v>17</v>
      </c>
      <c r="I262" s="206">
        <f t="shared" si="23"/>
        <v>2</v>
      </c>
      <c r="J262" s="208" t="s">
        <v>1359</v>
      </c>
      <c r="K262" s="209">
        <v>3.59</v>
      </c>
      <c r="L262" s="62" t="s">
        <v>96</v>
      </c>
      <c r="M262" s="206">
        <f t="shared" si="24"/>
        <v>1</v>
      </c>
      <c r="N262" s="210">
        <v>34254</v>
      </c>
      <c r="O262" s="62" t="s">
        <v>96</v>
      </c>
      <c r="P262" s="206">
        <f t="shared" si="25"/>
        <v>1</v>
      </c>
      <c r="Q262" s="206" t="s">
        <v>1360</v>
      </c>
      <c r="R262" s="265"/>
    </row>
    <row r="263" spans="1:18" ht="15.95" customHeight="1" x14ac:dyDescent="0.2">
      <c r="A263" s="205">
        <f t="shared" si="26"/>
        <v>64</v>
      </c>
      <c r="B263" s="524" t="s">
        <v>1171</v>
      </c>
      <c r="C263" s="525">
        <v>70119</v>
      </c>
      <c r="D263" s="526" t="s">
        <v>1172</v>
      </c>
      <c r="E263" s="57" t="s">
        <v>1173</v>
      </c>
      <c r="F263" s="57" t="s">
        <v>106</v>
      </c>
      <c r="G263" s="206">
        <f t="shared" si="27"/>
        <v>1</v>
      </c>
      <c r="H263" s="207" t="s">
        <v>17</v>
      </c>
      <c r="I263" s="206">
        <f t="shared" si="23"/>
        <v>2</v>
      </c>
      <c r="J263" s="208" t="s">
        <v>1364</v>
      </c>
      <c r="K263" s="209">
        <v>2.56</v>
      </c>
      <c r="L263" s="62" t="s">
        <v>294</v>
      </c>
      <c r="M263" s="206">
        <f t="shared" si="24"/>
        <v>2</v>
      </c>
      <c r="N263" s="210">
        <v>34255</v>
      </c>
      <c r="O263" s="62" t="s">
        <v>294</v>
      </c>
      <c r="P263" s="206">
        <f t="shared" si="25"/>
        <v>2</v>
      </c>
      <c r="Q263" s="206" t="s">
        <v>1365</v>
      </c>
      <c r="R263" s="265"/>
    </row>
    <row r="264" spans="1:18" ht="15.95" customHeight="1" x14ac:dyDescent="0.2">
      <c r="A264" s="205">
        <f t="shared" si="26"/>
        <v>65</v>
      </c>
      <c r="B264" s="524" t="s">
        <v>1180</v>
      </c>
      <c r="C264" s="525">
        <v>70120</v>
      </c>
      <c r="D264" s="526" t="s">
        <v>1181</v>
      </c>
      <c r="E264" s="57" t="s">
        <v>1182</v>
      </c>
      <c r="F264" s="57" t="s">
        <v>106</v>
      </c>
      <c r="G264" s="206">
        <f t="shared" ref="G264:G293" si="28">+IF(F264="M",1,IF(F264="f",2,IF(F264="Civ",3,"Error")))</f>
        <v>1</v>
      </c>
      <c r="H264" s="207" t="s">
        <v>17</v>
      </c>
      <c r="I264" s="206">
        <f t="shared" ref="I264:I293" si="29">+IF(H264="Studying",5,IF(H264="Complete",1,IF(H264="Incomplete",2,IF(H264="Left",3,IF(H264="Dropped",4,"Error")))))</f>
        <v>2</v>
      </c>
      <c r="J264" s="208" t="s">
        <v>1369</v>
      </c>
      <c r="K264" s="209">
        <v>3.44</v>
      </c>
      <c r="L264" s="62" t="s">
        <v>294</v>
      </c>
      <c r="M264" s="206">
        <f t="shared" ref="M264:M293" si="30">+IF(L264="Issued",1,IF(L264="Not Issued",2,"Nil"))</f>
        <v>2</v>
      </c>
      <c r="N264" s="210"/>
      <c r="O264" s="62"/>
      <c r="P264" s="206" t="str">
        <f t="shared" ref="P264:P293" si="31">+IF(O264="Issued",1,IF(O264="Not Issued",2,"Nil"))</f>
        <v>Nil</v>
      </c>
      <c r="Q264" s="206" t="s">
        <v>1370</v>
      </c>
      <c r="R264" s="265"/>
    </row>
    <row r="265" spans="1:18" ht="15.95" customHeight="1" x14ac:dyDescent="0.2">
      <c r="A265" s="205">
        <f t="shared" ref="A265:A292" si="32">+A264+1</f>
        <v>66</v>
      </c>
      <c r="B265" s="524" t="s">
        <v>1188</v>
      </c>
      <c r="C265" s="525">
        <v>70122</v>
      </c>
      <c r="D265" s="526" t="s">
        <v>1189</v>
      </c>
      <c r="E265" s="57" t="s">
        <v>354</v>
      </c>
      <c r="F265" s="57" t="s">
        <v>106</v>
      </c>
      <c r="G265" s="206">
        <f t="shared" si="28"/>
        <v>1</v>
      </c>
      <c r="H265" s="207" t="s">
        <v>17</v>
      </c>
      <c r="I265" s="206">
        <f t="shared" si="29"/>
        <v>2</v>
      </c>
      <c r="J265" s="208" t="s">
        <v>1374</v>
      </c>
      <c r="K265" s="209">
        <v>3.29</v>
      </c>
      <c r="L265" s="62" t="s">
        <v>96</v>
      </c>
      <c r="M265" s="206">
        <f t="shared" si="30"/>
        <v>1</v>
      </c>
      <c r="N265" s="210"/>
      <c r="O265" s="62"/>
      <c r="P265" s="206" t="str">
        <f t="shared" si="31"/>
        <v>Nil</v>
      </c>
      <c r="Q265" s="206" t="s">
        <v>1375</v>
      </c>
      <c r="R265" s="265"/>
    </row>
    <row r="266" spans="1:18" ht="15.95" customHeight="1" x14ac:dyDescent="0.2">
      <c r="A266" s="205">
        <f t="shared" si="32"/>
        <v>67</v>
      </c>
      <c r="B266" s="524" t="s">
        <v>1196</v>
      </c>
      <c r="C266" s="525">
        <v>70124</v>
      </c>
      <c r="D266" s="526" t="s">
        <v>1197</v>
      </c>
      <c r="E266" s="57" t="s">
        <v>1198</v>
      </c>
      <c r="F266" s="57" t="s">
        <v>106</v>
      </c>
      <c r="G266" s="206">
        <f t="shared" si="28"/>
        <v>1</v>
      </c>
      <c r="H266" s="207" t="s">
        <v>17</v>
      </c>
      <c r="I266" s="206">
        <f t="shared" si="29"/>
        <v>2</v>
      </c>
      <c r="J266" s="208" t="s">
        <v>1379</v>
      </c>
      <c r="K266" s="209">
        <v>3.07</v>
      </c>
      <c r="L266" s="62" t="s">
        <v>294</v>
      </c>
      <c r="M266" s="206">
        <f t="shared" si="30"/>
        <v>2</v>
      </c>
      <c r="N266" s="210">
        <v>32924</v>
      </c>
      <c r="O266" s="62" t="s">
        <v>294</v>
      </c>
      <c r="P266" s="206">
        <f t="shared" si="31"/>
        <v>2</v>
      </c>
      <c r="Q266" s="206" t="s">
        <v>1380</v>
      </c>
      <c r="R266" s="265"/>
    </row>
    <row r="267" spans="1:18" ht="15.95" customHeight="1" x14ac:dyDescent="0.2">
      <c r="A267" s="205">
        <f t="shared" si="32"/>
        <v>68</v>
      </c>
      <c r="B267" s="524" t="s">
        <v>1200</v>
      </c>
      <c r="C267" s="525">
        <v>70125</v>
      </c>
      <c r="D267" s="526" t="s">
        <v>1201</v>
      </c>
      <c r="E267" s="57" t="s">
        <v>1185</v>
      </c>
      <c r="F267" s="57" t="s">
        <v>106</v>
      </c>
      <c r="G267" s="206">
        <f t="shared" si="28"/>
        <v>1</v>
      </c>
      <c r="H267" s="207" t="s">
        <v>17</v>
      </c>
      <c r="I267" s="206">
        <f t="shared" si="29"/>
        <v>2</v>
      </c>
      <c r="J267" s="208" t="s">
        <v>1384</v>
      </c>
      <c r="K267" s="209">
        <v>3.88</v>
      </c>
      <c r="L267" s="62" t="s">
        <v>294</v>
      </c>
      <c r="M267" s="206">
        <f t="shared" si="30"/>
        <v>2</v>
      </c>
      <c r="N267" s="210" t="s">
        <v>1385</v>
      </c>
      <c r="O267" s="62" t="s">
        <v>294</v>
      </c>
      <c r="P267" s="206">
        <f t="shared" si="31"/>
        <v>2</v>
      </c>
      <c r="Q267" s="206" t="s">
        <v>1386</v>
      </c>
      <c r="R267" s="265"/>
    </row>
    <row r="268" spans="1:18" ht="15.95" customHeight="1" x14ac:dyDescent="0.2">
      <c r="A268" s="205">
        <f t="shared" si="32"/>
        <v>69</v>
      </c>
      <c r="B268" s="524" t="s">
        <v>1208</v>
      </c>
      <c r="C268" s="525">
        <v>70127</v>
      </c>
      <c r="D268" s="526" t="s">
        <v>1209</v>
      </c>
      <c r="E268" s="57" t="s">
        <v>1210</v>
      </c>
      <c r="F268" s="57" t="s">
        <v>102</v>
      </c>
      <c r="G268" s="206">
        <f t="shared" si="28"/>
        <v>2</v>
      </c>
      <c r="H268" s="207" t="s">
        <v>17</v>
      </c>
      <c r="I268" s="206">
        <f t="shared" si="29"/>
        <v>2</v>
      </c>
      <c r="J268" s="208" t="s">
        <v>1389</v>
      </c>
      <c r="K268" s="209">
        <v>3.53</v>
      </c>
      <c r="L268" s="62" t="s">
        <v>294</v>
      </c>
      <c r="M268" s="206">
        <f t="shared" si="30"/>
        <v>2</v>
      </c>
      <c r="N268" s="210">
        <v>33409</v>
      </c>
      <c r="O268" s="62" t="s">
        <v>294</v>
      </c>
      <c r="P268" s="206">
        <f t="shared" si="31"/>
        <v>2</v>
      </c>
      <c r="Q268" s="206" t="s">
        <v>1390</v>
      </c>
      <c r="R268" s="265"/>
    </row>
    <row r="269" spans="1:18" ht="15.95" customHeight="1" x14ac:dyDescent="0.2">
      <c r="A269" s="205">
        <f t="shared" si="32"/>
        <v>70</v>
      </c>
      <c r="B269" s="524" t="s">
        <v>1212</v>
      </c>
      <c r="C269" s="525">
        <v>70128</v>
      </c>
      <c r="D269" s="526" t="s">
        <v>1213</v>
      </c>
      <c r="E269" s="57" t="s">
        <v>1214</v>
      </c>
      <c r="F269" s="57" t="s">
        <v>102</v>
      </c>
      <c r="G269" s="206">
        <f t="shared" si="28"/>
        <v>2</v>
      </c>
      <c r="H269" s="207" t="s">
        <v>17</v>
      </c>
      <c r="I269" s="206">
        <f t="shared" si="29"/>
        <v>2</v>
      </c>
      <c r="J269" s="208" t="s">
        <v>1393</v>
      </c>
      <c r="K269" s="209">
        <v>3.5</v>
      </c>
      <c r="L269" s="62" t="s">
        <v>294</v>
      </c>
      <c r="M269" s="206">
        <f t="shared" si="30"/>
        <v>2</v>
      </c>
      <c r="N269" s="210">
        <v>32928</v>
      </c>
      <c r="O269" s="62" t="s">
        <v>294</v>
      </c>
      <c r="P269" s="206">
        <f t="shared" si="31"/>
        <v>2</v>
      </c>
      <c r="Q269" s="206" t="s">
        <v>1394</v>
      </c>
      <c r="R269" s="265"/>
    </row>
    <row r="270" spans="1:18" ht="15.95" customHeight="1" x14ac:dyDescent="0.2">
      <c r="A270" s="205">
        <f t="shared" si="32"/>
        <v>71</v>
      </c>
      <c r="B270" s="524" t="s">
        <v>1226</v>
      </c>
      <c r="C270" s="525">
        <v>70448</v>
      </c>
      <c r="D270" s="526" t="s">
        <v>1227</v>
      </c>
      <c r="E270" s="57" t="s">
        <v>1228</v>
      </c>
      <c r="F270" s="57" t="s">
        <v>102</v>
      </c>
      <c r="G270" s="206">
        <f t="shared" si="28"/>
        <v>2</v>
      </c>
      <c r="H270" s="207" t="s">
        <v>17</v>
      </c>
      <c r="I270" s="206">
        <f t="shared" si="29"/>
        <v>2</v>
      </c>
      <c r="J270" s="208" t="s">
        <v>1398</v>
      </c>
      <c r="K270" s="209">
        <v>2.95</v>
      </c>
      <c r="L270" s="62" t="s">
        <v>294</v>
      </c>
      <c r="M270" s="206">
        <f t="shared" si="30"/>
        <v>2</v>
      </c>
      <c r="N270" s="210">
        <v>33402</v>
      </c>
      <c r="O270" s="62" t="s">
        <v>294</v>
      </c>
      <c r="P270" s="206">
        <f t="shared" si="31"/>
        <v>2</v>
      </c>
      <c r="Q270" s="206" t="s">
        <v>1399</v>
      </c>
      <c r="R270" s="265"/>
    </row>
    <row r="271" spans="1:18" ht="15.95" customHeight="1" x14ac:dyDescent="0.2">
      <c r="A271" s="205">
        <f t="shared" si="32"/>
        <v>72</v>
      </c>
      <c r="B271" s="524" t="s">
        <v>1230</v>
      </c>
      <c r="C271" s="525">
        <v>70130</v>
      </c>
      <c r="D271" s="526" t="s">
        <v>1231</v>
      </c>
      <c r="E271" s="57" t="s">
        <v>1232</v>
      </c>
      <c r="F271" s="57" t="s">
        <v>106</v>
      </c>
      <c r="G271" s="206">
        <f t="shared" si="28"/>
        <v>1</v>
      </c>
      <c r="H271" s="207" t="s">
        <v>17</v>
      </c>
      <c r="I271" s="206">
        <f t="shared" si="29"/>
        <v>2</v>
      </c>
      <c r="J271" s="208" t="s">
        <v>1403</v>
      </c>
      <c r="K271" s="209">
        <v>3.31</v>
      </c>
      <c r="L271" s="62" t="s">
        <v>96</v>
      </c>
      <c r="M271" s="206">
        <f t="shared" si="30"/>
        <v>1</v>
      </c>
      <c r="N271" s="210" t="s">
        <v>1404</v>
      </c>
      <c r="O271" s="62" t="s">
        <v>96</v>
      </c>
      <c r="P271" s="206">
        <f t="shared" si="31"/>
        <v>1</v>
      </c>
      <c r="Q271" s="206" t="s">
        <v>1405</v>
      </c>
      <c r="R271" s="289"/>
    </row>
    <row r="272" spans="1:18" ht="15.95" customHeight="1" x14ac:dyDescent="0.2">
      <c r="A272" s="205">
        <f t="shared" si="32"/>
        <v>73</v>
      </c>
      <c r="B272" s="524" t="s">
        <v>1234</v>
      </c>
      <c r="C272" s="525">
        <v>70449</v>
      </c>
      <c r="D272" s="526" t="s">
        <v>1235</v>
      </c>
      <c r="E272" s="57" t="s">
        <v>1236</v>
      </c>
      <c r="F272" s="57" t="s">
        <v>106</v>
      </c>
      <c r="G272" s="206">
        <f t="shared" si="28"/>
        <v>1</v>
      </c>
      <c r="H272" s="207" t="s">
        <v>17</v>
      </c>
      <c r="I272" s="206">
        <f t="shared" si="29"/>
        <v>2</v>
      </c>
      <c r="J272" s="208"/>
      <c r="K272" s="209"/>
      <c r="L272" s="62"/>
      <c r="M272" s="206" t="str">
        <f t="shared" si="30"/>
        <v>Nil</v>
      </c>
      <c r="N272" s="210"/>
      <c r="O272" s="62"/>
      <c r="P272" s="206" t="str">
        <f t="shared" si="31"/>
        <v>Nil</v>
      </c>
      <c r="Q272" s="206" t="s">
        <v>1409</v>
      </c>
      <c r="R272" s="265"/>
    </row>
    <row r="273" spans="1:18" ht="21.75" customHeight="1" x14ac:dyDescent="0.2">
      <c r="A273" s="205">
        <f t="shared" si="32"/>
        <v>74</v>
      </c>
      <c r="B273" s="524" t="s">
        <v>1238</v>
      </c>
      <c r="C273" s="525">
        <v>70131</v>
      </c>
      <c r="D273" s="526" t="s">
        <v>1239</v>
      </c>
      <c r="E273" s="57" t="s">
        <v>1240</v>
      </c>
      <c r="F273" s="57" t="s">
        <v>106</v>
      </c>
      <c r="G273" s="206">
        <f t="shared" si="28"/>
        <v>1</v>
      </c>
      <c r="H273" s="207" t="s">
        <v>17</v>
      </c>
      <c r="I273" s="206">
        <f t="shared" si="29"/>
        <v>2</v>
      </c>
      <c r="J273" s="208" t="s">
        <v>1413</v>
      </c>
      <c r="K273" s="209">
        <v>2.98</v>
      </c>
      <c r="L273" s="62" t="s">
        <v>294</v>
      </c>
      <c r="M273" s="206">
        <f t="shared" si="30"/>
        <v>2</v>
      </c>
      <c r="N273" s="210">
        <v>34241</v>
      </c>
      <c r="O273" s="62" t="s">
        <v>294</v>
      </c>
      <c r="P273" s="206">
        <f t="shared" si="31"/>
        <v>2</v>
      </c>
      <c r="Q273" s="206" t="s">
        <v>1414</v>
      </c>
      <c r="R273" s="265"/>
    </row>
    <row r="274" spans="1:18" ht="15.95" customHeight="1" x14ac:dyDescent="0.2">
      <c r="A274" s="205">
        <f t="shared" si="32"/>
        <v>75</v>
      </c>
      <c r="B274" s="524" t="s">
        <v>1258</v>
      </c>
      <c r="C274" s="525">
        <v>70134</v>
      </c>
      <c r="D274" s="526" t="s">
        <v>1259</v>
      </c>
      <c r="E274" s="57" t="s">
        <v>1260</v>
      </c>
      <c r="F274" s="57" t="s">
        <v>106</v>
      </c>
      <c r="G274" s="206">
        <f t="shared" si="28"/>
        <v>1</v>
      </c>
      <c r="H274" s="207" t="s">
        <v>17</v>
      </c>
      <c r="I274" s="206">
        <f t="shared" si="29"/>
        <v>2</v>
      </c>
      <c r="J274" s="208" t="s">
        <v>1418</v>
      </c>
      <c r="K274" s="209">
        <v>3.76</v>
      </c>
      <c r="L274" s="62" t="s">
        <v>294</v>
      </c>
      <c r="M274" s="206">
        <f t="shared" si="30"/>
        <v>2</v>
      </c>
      <c r="N274" s="210">
        <v>32906</v>
      </c>
      <c r="O274" s="62" t="s">
        <v>294</v>
      </c>
      <c r="P274" s="206">
        <f t="shared" si="31"/>
        <v>2</v>
      </c>
      <c r="Q274" s="206" t="s">
        <v>1419</v>
      </c>
      <c r="R274" s="265"/>
    </row>
    <row r="275" spans="1:18" ht="15.95" customHeight="1" x14ac:dyDescent="0.2">
      <c r="A275" s="205">
        <f t="shared" si="32"/>
        <v>76</v>
      </c>
      <c r="B275" s="524" t="s">
        <v>1267</v>
      </c>
      <c r="C275" s="525">
        <v>70136</v>
      </c>
      <c r="D275" s="526" t="s">
        <v>1268</v>
      </c>
      <c r="E275" s="57" t="s">
        <v>1269</v>
      </c>
      <c r="F275" s="57" t="s">
        <v>106</v>
      </c>
      <c r="G275" s="206">
        <f t="shared" si="28"/>
        <v>1</v>
      </c>
      <c r="H275" s="207" t="s">
        <v>17</v>
      </c>
      <c r="I275" s="206">
        <f t="shared" si="29"/>
        <v>2</v>
      </c>
      <c r="J275" s="208"/>
      <c r="K275" s="209"/>
      <c r="L275" s="62"/>
      <c r="M275" s="206" t="str">
        <f t="shared" si="30"/>
        <v>Nil</v>
      </c>
      <c r="N275" s="210"/>
      <c r="O275" s="62"/>
      <c r="P275" s="206" t="str">
        <f t="shared" si="31"/>
        <v>Nil</v>
      </c>
      <c r="Q275" s="206" t="s">
        <v>1423</v>
      </c>
      <c r="R275" s="265"/>
    </row>
    <row r="276" spans="1:18" ht="15.95" customHeight="1" x14ac:dyDescent="0.2">
      <c r="A276" s="205">
        <f t="shared" si="32"/>
        <v>77</v>
      </c>
      <c r="B276" s="524" t="s">
        <v>1276</v>
      </c>
      <c r="C276" s="525">
        <v>70747</v>
      </c>
      <c r="D276" s="526" t="s">
        <v>1277</v>
      </c>
      <c r="E276" s="57" t="s">
        <v>1278</v>
      </c>
      <c r="F276" s="57" t="s">
        <v>106</v>
      </c>
      <c r="G276" s="206">
        <f t="shared" si="28"/>
        <v>1</v>
      </c>
      <c r="H276" s="207" t="s">
        <v>17</v>
      </c>
      <c r="I276" s="206">
        <f t="shared" si="29"/>
        <v>2</v>
      </c>
      <c r="J276" s="208" t="s">
        <v>1427</v>
      </c>
      <c r="K276" s="209">
        <v>3.37</v>
      </c>
      <c r="L276" s="62" t="s">
        <v>294</v>
      </c>
      <c r="M276" s="206">
        <f t="shared" si="30"/>
        <v>2</v>
      </c>
      <c r="N276" s="210">
        <v>34941</v>
      </c>
      <c r="O276" s="62" t="s">
        <v>294</v>
      </c>
      <c r="P276" s="206">
        <f t="shared" si="31"/>
        <v>2</v>
      </c>
      <c r="Q276" s="206" t="s">
        <v>1428</v>
      </c>
      <c r="R276" s="265"/>
    </row>
    <row r="277" spans="1:18" ht="15.95" customHeight="1" x14ac:dyDescent="0.2">
      <c r="A277" s="205">
        <f t="shared" si="32"/>
        <v>78</v>
      </c>
      <c r="B277" s="524" t="s">
        <v>1280</v>
      </c>
      <c r="C277" s="525">
        <v>70137</v>
      </c>
      <c r="D277" s="526" t="s">
        <v>1281</v>
      </c>
      <c r="E277" s="57" t="s">
        <v>1282</v>
      </c>
      <c r="F277" s="57" t="s">
        <v>102</v>
      </c>
      <c r="G277" s="206">
        <f t="shared" si="28"/>
        <v>2</v>
      </c>
      <c r="H277" s="207" t="s">
        <v>17</v>
      </c>
      <c r="I277" s="206">
        <f t="shared" si="29"/>
        <v>2</v>
      </c>
      <c r="J277" s="208" t="s">
        <v>1432</v>
      </c>
      <c r="K277" s="209">
        <v>2.5</v>
      </c>
      <c r="L277" s="62" t="s">
        <v>96</v>
      </c>
      <c r="M277" s="206">
        <f t="shared" si="30"/>
        <v>1</v>
      </c>
      <c r="N277" s="210">
        <v>35735</v>
      </c>
      <c r="O277" s="62" t="s">
        <v>96</v>
      </c>
      <c r="P277" s="206">
        <f t="shared" si="31"/>
        <v>1</v>
      </c>
      <c r="Q277" s="206" t="s">
        <v>1433</v>
      </c>
      <c r="R277" s="265"/>
    </row>
    <row r="278" spans="1:18" ht="15.95" customHeight="1" x14ac:dyDescent="0.2">
      <c r="A278" s="205">
        <f t="shared" si="32"/>
        <v>79</v>
      </c>
      <c r="B278" s="524" t="s">
        <v>1294</v>
      </c>
      <c r="C278" s="525">
        <v>70139</v>
      </c>
      <c r="D278" s="526" t="s">
        <v>1295</v>
      </c>
      <c r="E278" s="57" t="s">
        <v>1296</v>
      </c>
      <c r="F278" s="57" t="s">
        <v>102</v>
      </c>
      <c r="G278" s="206">
        <f t="shared" si="28"/>
        <v>2</v>
      </c>
      <c r="H278" s="207" t="s">
        <v>17</v>
      </c>
      <c r="I278" s="206">
        <f t="shared" si="29"/>
        <v>2</v>
      </c>
      <c r="J278" s="208" t="s">
        <v>1437</v>
      </c>
      <c r="K278" s="209">
        <v>3.5</v>
      </c>
      <c r="L278" s="62" t="s">
        <v>294</v>
      </c>
      <c r="M278" s="206">
        <f t="shared" si="30"/>
        <v>2</v>
      </c>
      <c r="N278" s="210">
        <v>33375</v>
      </c>
      <c r="O278" s="62" t="s">
        <v>294</v>
      </c>
      <c r="P278" s="206">
        <f t="shared" si="31"/>
        <v>2</v>
      </c>
      <c r="Q278" s="206" t="s">
        <v>1438</v>
      </c>
      <c r="R278" s="265"/>
    </row>
    <row r="279" spans="1:18" ht="15.95" customHeight="1" x14ac:dyDescent="0.2">
      <c r="A279" s="205">
        <f t="shared" si="32"/>
        <v>80</v>
      </c>
      <c r="B279" s="524" t="s">
        <v>1303</v>
      </c>
      <c r="C279" s="525">
        <v>70141</v>
      </c>
      <c r="D279" s="526" t="s">
        <v>1304</v>
      </c>
      <c r="E279" s="57" t="s">
        <v>1305</v>
      </c>
      <c r="F279" s="57" t="s">
        <v>102</v>
      </c>
      <c r="G279" s="206">
        <f t="shared" si="28"/>
        <v>2</v>
      </c>
      <c r="H279" s="207" t="s">
        <v>17</v>
      </c>
      <c r="I279" s="206">
        <f t="shared" si="29"/>
        <v>2</v>
      </c>
      <c r="J279" s="208"/>
      <c r="K279" s="209"/>
      <c r="L279" s="62"/>
      <c r="M279" s="206" t="str">
        <f t="shared" si="30"/>
        <v>Nil</v>
      </c>
      <c r="N279" s="210"/>
      <c r="O279" s="62"/>
      <c r="P279" s="206" t="str">
        <f t="shared" si="31"/>
        <v>Nil</v>
      </c>
      <c r="Q279" s="206" t="s">
        <v>1442</v>
      </c>
      <c r="R279" s="265"/>
    </row>
    <row r="280" spans="1:18" ht="15.95" customHeight="1" x14ac:dyDescent="0.2">
      <c r="A280" s="205">
        <f t="shared" si="32"/>
        <v>81</v>
      </c>
      <c r="B280" s="524" t="s">
        <v>1322</v>
      </c>
      <c r="C280" s="525">
        <v>70144</v>
      </c>
      <c r="D280" s="526" t="s">
        <v>1323</v>
      </c>
      <c r="E280" s="57" t="s">
        <v>1324</v>
      </c>
      <c r="F280" s="57" t="s">
        <v>106</v>
      </c>
      <c r="G280" s="206">
        <f t="shared" si="28"/>
        <v>1</v>
      </c>
      <c r="H280" s="207" t="s">
        <v>17</v>
      </c>
      <c r="I280" s="206">
        <f t="shared" si="29"/>
        <v>2</v>
      </c>
      <c r="J280" s="208" t="s">
        <v>1446</v>
      </c>
      <c r="K280" s="209">
        <v>3.16</v>
      </c>
      <c r="L280" s="62" t="s">
        <v>294</v>
      </c>
      <c r="M280" s="206">
        <f t="shared" si="30"/>
        <v>2</v>
      </c>
      <c r="N280" s="210">
        <v>33365</v>
      </c>
      <c r="O280" s="62" t="s">
        <v>294</v>
      </c>
      <c r="P280" s="206">
        <f t="shared" si="31"/>
        <v>2</v>
      </c>
      <c r="Q280" s="206" t="s">
        <v>1447</v>
      </c>
      <c r="R280" s="265"/>
    </row>
    <row r="281" spans="1:18" ht="15.95" customHeight="1" x14ac:dyDescent="0.2">
      <c r="A281" s="205">
        <f t="shared" si="32"/>
        <v>82</v>
      </c>
      <c r="B281" s="524" t="s">
        <v>1331</v>
      </c>
      <c r="C281" s="525">
        <v>70451</v>
      </c>
      <c r="D281" s="526" t="s">
        <v>1332</v>
      </c>
      <c r="E281" s="57" t="s">
        <v>1333</v>
      </c>
      <c r="F281" s="57" t="s">
        <v>106</v>
      </c>
      <c r="G281" s="206">
        <f t="shared" si="28"/>
        <v>1</v>
      </c>
      <c r="H281" s="207" t="s">
        <v>17</v>
      </c>
      <c r="I281" s="206">
        <f t="shared" si="29"/>
        <v>2</v>
      </c>
      <c r="J281" s="208" t="s">
        <v>1450</v>
      </c>
      <c r="K281" s="209">
        <v>2.76</v>
      </c>
      <c r="L281" s="62" t="s">
        <v>294</v>
      </c>
      <c r="M281" s="206">
        <f t="shared" si="30"/>
        <v>2</v>
      </c>
      <c r="N281" s="210">
        <v>35800</v>
      </c>
      <c r="O281" s="62" t="s">
        <v>294</v>
      </c>
      <c r="P281" s="206">
        <f t="shared" si="31"/>
        <v>2</v>
      </c>
      <c r="Q281" s="206" t="s">
        <v>1451</v>
      </c>
      <c r="R281" s="265"/>
    </row>
    <row r="282" spans="1:18" ht="15.95" customHeight="1" x14ac:dyDescent="0.2">
      <c r="A282" s="205">
        <f t="shared" si="32"/>
        <v>83</v>
      </c>
      <c r="B282" s="524" t="s">
        <v>1335</v>
      </c>
      <c r="C282" s="525">
        <v>71267</v>
      </c>
      <c r="D282" s="526" t="s">
        <v>1336</v>
      </c>
      <c r="E282" s="57" t="s">
        <v>1337</v>
      </c>
      <c r="F282" s="57" t="s">
        <v>106</v>
      </c>
      <c r="G282" s="206">
        <f t="shared" si="28"/>
        <v>1</v>
      </c>
      <c r="H282" s="207" t="s">
        <v>17</v>
      </c>
      <c r="I282" s="206">
        <f t="shared" si="29"/>
        <v>2</v>
      </c>
      <c r="J282" s="208" t="s">
        <v>1455</v>
      </c>
      <c r="K282" s="209">
        <v>2.76</v>
      </c>
      <c r="L282" s="62" t="s">
        <v>294</v>
      </c>
      <c r="M282" s="206">
        <f t="shared" si="30"/>
        <v>2</v>
      </c>
      <c r="N282" s="210">
        <v>35755</v>
      </c>
      <c r="O282" s="62" t="s">
        <v>294</v>
      </c>
      <c r="P282" s="206">
        <f t="shared" si="31"/>
        <v>2</v>
      </c>
      <c r="Q282" s="206" t="s">
        <v>1456</v>
      </c>
      <c r="R282" s="265"/>
    </row>
    <row r="283" spans="1:18" ht="15.95" customHeight="1" x14ac:dyDescent="0.2">
      <c r="A283" s="205">
        <f t="shared" si="32"/>
        <v>84</v>
      </c>
      <c r="B283" s="524" t="s">
        <v>1343</v>
      </c>
      <c r="C283" s="525">
        <v>70147</v>
      </c>
      <c r="D283" s="526" t="s">
        <v>1344</v>
      </c>
      <c r="E283" s="57" t="s">
        <v>1345</v>
      </c>
      <c r="F283" s="57" t="s">
        <v>102</v>
      </c>
      <c r="G283" s="206">
        <f t="shared" si="28"/>
        <v>2</v>
      </c>
      <c r="H283" s="207" t="s">
        <v>17</v>
      </c>
      <c r="I283" s="206">
        <f t="shared" si="29"/>
        <v>2</v>
      </c>
      <c r="J283" s="208" t="s">
        <v>1460</v>
      </c>
      <c r="K283" s="209">
        <v>3.83</v>
      </c>
      <c r="L283" s="62" t="s">
        <v>294</v>
      </c>
      <c r="M283" s="206">
        <f t="shared" si="30"/>
        <v>2</v>
      </c>
      <c r="N283" s="210">
        <v>32929</v>
      </c>
      <c r="O283" s="62" t="s">
        <v>294</v>
      </c>
      <c r="P283" s="206">
        <f t="shared" si="31"/>
        <v>2</v>
      </c>
      <c r="Q283" s="206" t="s">
        <v>1461</v>
      </c>
      <c r="R283" s="265"/>
    </row>
    <row r="284" spans="1:18" ht="15.95" customHeight="1" x14ac:dyDescent="0.2">
      <c r="A284" s="205">
        <f t="shared" si="32"/>
        <v>85</v>
      </c>
      <c r="B284" s="524" t="s">
        <v>1352</v>
      </c>
      <c r="C284" s="525">
        <v>70149</v>
      </c>
      <c r="D284" s="526" t="s">
        <v>1353</v>
      </c>
      <c r="E284" s="57" t="s">
        <v>1354</v>
      </c>
      <c r="F284" s="57" t="s">
        <v>106</v>
      </c>
      <c r="G284" s="206">
        <f t="shared" si="28"/>
        <v>1</v>
      </c>
      <c r="H284" s="207" t="s">
        <v>17</v>
      </c>
      <c r="I284" s="206">
        <f t="shared" si="29"/>
        <v>2</v>
      </c>
      <c r="J284" s="208" t="s">
        <v>1465</v>
      </c>
      <c r="K284" s="209">
        <v>3.48</v>
      </c>
      <c r="L284" s="62" t="s">
        <v>96</v>
      </c>
      <c r="M284" s="206">
        <f t="shared" si="30"/>
        <v>1</v>
      </c>
      <c r="N284" s="210">
        <v>34942</v>
      </c>
      <c r="O284" s="62" t="s">
        <v>96</v>
      </c>
      <c r="P284" s="206">
        <f t="shared" si="31"/>
        <v>1</v>
      </c>
      <c r="Q284" s="206" t="s">
        <v>1466</v>
      </c>
      <c r="R284" s="265"/>
    </row>
    <row r="285" spans="1:18" s="298" customFormat="1" ht="24" customHeight="1" x14ac:dyDescent="0.2">
      <c r="A285" s="205">
        <f t="shared" si="32"/>
        <v>86</v>
      </c>
      <c r="B285" s="524" t="s">
        <v>1406</v>
      </c>
      <c r="C285" s="525">
        <v>70437</v>
      </c>
      <c r="D285" s="526" t="s">
        <v>1407</v>
      </c>
      <c r="E285" s="57" t="s">
        <v>1408</v>
      </c>
      <c r="F285" s="57" t="s">
        <v>106</v>
      </c>
      <c r="G285" s="206">
        <f t="shared" si="28"/>
        <v>1</v>
      </c>
      <c r="H285" s="207" t="s">
        <v>17</v>
      </c>
      <c r="I285" s="291">
        <f t="shared" si="29"/>
        <v>2</v>
      </c>
      <c r="J285" s="293"/>
      <c r="K285" s="294"/>
      <c r="L285" s="295"/>
      <c r="M285" s="291" t="str">
        <f t="shared" si="30"/>
        <v>Nil</v>
      </c>
      <c r="N285" s="296"/>
      <c r="O285" s="295"/>
      <c r="P285" s="291" t="str">
        <f t="shared" si="31"/>
        <v>Nil</v>
      </c>
      <c r="Q285" s="291" t="s">
        <v>1470</v>
      </c>
      <c r="R285" s="297"/>
    </row>
    <row r="286" spans="1:18" ht="15.95" customHeight="1" x14ac:dyDescent="0.2">
      <c r="A286" s="205">
        <f t="shared" si="32"/>
        <v>87</v>
      </c>
      <c r="B286" s="524" t="s">
        <v>1420</v>
      </c>
      <c r="C286" s="525">
        <v>70159</v>
      </c>
      <c r="D286" s="526" t="s">
        <v>1421</v>
      </c>
      <c r="E286" s="57" t="s">
        <v>1422</v>
      </c>
      <c r="F286" s="57" t="s">
        <v>106</v>
      </c>
      <c r="G286" s="206">
        <f t="shared" si="28"/>
        <v>1</v>
      </c>
      <c r="H286" s="207" t="s">
        <v>17</v>
      </c>
      <c r="I286" s="206">
        <f t="shared" si="29"/>
        <v>2</v>
      </c>
      <c r="J286" s="208"/>
      <c r="K286" s="209"/>
      <c r="L286" s="62"/>
      <c r="M286" s="206" t="str">
        <f t="shared" si="30"/>
        <v>Nil</v>
      </c>
      <c r="N286" s="210"/>
      <c r="O286" s="62"/>
      <c r="P286" s="206" t="str">
        <f t="shared" si="31"/>
        <v>Nil</v>
      </c>
      <c r="Q286" s="206" t="s">
        <v>1474</v>
      </c>
      <c r="R286" s="265"/>
    </row>
    <row r="287" spans="1:18" ht="15.95" customHeight="1" x14ac:dyDescent="0.2">
      <c r="A287" s="205">
        <f t="shared" si="32"/>
        <v>88</v>
      </c>
      <c r="B287" s="524" t="s">
        <v>1439</v>
      </c>
      <c r="C287" s="525">
        <v>70162</v>
      </c>
      <c r="D287" s="526" t="s">
        <v>1440</v>
      </c>
      <c r="E287" s="57" t="s">
        <v>1441</v>
      </c>
      <c r="F287" s="57" t="s">
        <v>106</v>
      </c>
      <c r="G287" s="206">
        <f t="shared" si="28"/>
        <v>1</v>
      </c>
      <c r="H287" s="207" t="s">
        <v>17</v>
      </c>
      <c r="I287" s="206">
        <f t="shared" si="29"/>
        <v>2</v>
      </c>
      <c r="J287" s="208" t="s">
        <v>1478</v>
      </c>
      <c r="K287" s="209">
        <v>3.01</v>
      </c>
      <c r="L287" s="62" t="s">
        <v>294</v>
      </c>
      <c r="M287" s="206">
        <f t="shared" si="30"/>
        <v>2</v>
      </c>
      <c r="N287" s="210">
        <v>32930</v>
      </c>
      <c r="O287" s="62" t="s">
        <v>294</v>
      </c>
      <c r="P287" s="206">
        <f t="shared" si="31"/>
        <v>2</v>
      </c>
      <c r="Q287" s="206" t="s">
        <v>1479</v>
      </c>
      <c r="R287" s="265"/>
    </row>
    <row r="288" spans="1:18" ht="15.95" customHeight="1" x14ac:dyDescent="0.2">
      <c r="A288" s="205">
        <f t="shared" si="32"/>
        <v>89</v>
      </c>
      <c r="B288" s="524" t="s">
        <v>1467</v>
      </c>
      <c r="C288" s="525">
        <v>70452</v>
      </c>
      <c r="D288" s="526" t="s">
        <v>1468</v>
      </c>
      <c r="E288" s="290" t="s">
        <v>1469</v>
      </c>
      <c r="F288" s="290" t="s">
        <v>106</v>
      </c>
      <c r="G288" s="291">
        <f t="shared" si="28"/>
        <v>1</v>
      </c>
      <c r="H288" s="292" t="s">
        <v>17</v>
      </c>
      <c r="I288" s="206">
        <f t="shared" si="29"/>
        <v>2</v>
      </c>
      <c r="J288" s="208" t="s">
        <v>1483</v>
      </c>
      <c r="K288" s="209">
        <v>2.9</v>
      </c>
      <c r="L288" s="62" t="s">
        <v>294</v>
      </c>
      <c r="M288" s="206">
        <f t="shared" si="30"/>
        <v>2</v>
      </c>
      <c r="N288" s="210">
        <v>32922</v>
      </c>
      <c r="O288" s="62" t="s">
        <v>294</v>
      </c>
      <c r="P288" s="206">
        <f t="shared" si="31"/>
        <v>2</v>
      </c>
      <c r="Q288" s="206" t="s">
        <v>1484</v>
      </c>
      <c r="R288" s="265"/>
    </row>
    <row r="289" spans="1:18" ht="15.95" customHeight="1" x14ac:dyDescent="0.2">
      <c r="A289" s="205">
        <f t="shared" si="32"/>
        <v>90</v>
      </c>
      <c r="B289" s="524" t="s">
        <v>1471</v>
      </c>
      <c r="C289" s="525">
        <v>70168</v>
      </c>
      <c r="D289" s="526" t="s">
        <v>1472</v>
      </c>
      <c r="E289" s="57" t="s">
        <v>1473</v>
      </c>
      <c r="F289" s="57" t="s">
        <v>106</v>
      </c>
      <c r="G289" s="206">
        <f t="shared" si="28"/>
        <v>1</v>
      </c>
      <c r="H289" s="207" t="s">
        <v>17</v>
      </c>
      <c r="I289" s="206">
        <f t="shared" si="29"/>
        <v>2</v>
      </c>
      <c r="J289" s="208"/>
      <c r="K289" s="209"/>
      <c r="L289" s="62"/>
      <c r="M289" s="206" t="str">
        <f t="shared" si="30"/>
        <v>Nil</v>
      </c>
      <c r="N289" s="210"/>
      <c r="O289" s="62"/>
      <c r="P289" s="206" t="str">
        <f t="shared" si="31"/>
        <v>Nil</v>
      </c>
      <c r="Q289" s="206" t="s">
        <v>1488</v>
      </c>
      <c r="R289" s="265"/>
    </row>
    <row r="290" spans="1:18" ht="15.95" customHeight="1" x14ac:dyDescent="0.2">
      <c r="A290" s="205">
        <f t="shared" si="32"/>
        <v>91</v>
      </c>
      <c r="B290" s="524" t="s">
        <v>1485</v>
      </c>
      <c r="C290" s="525">
        <v>70171</v>
      </c>
      <c r="D290" s="526" t="s">
        <v>1486</v>
      </c>
      <c r="E290" s="57" t="s">
        <v>1487</v>
      </c>
      <c r="F290" s="57" t="s">
        <v>102</v>
      </c>
      <c r="G290" s="206">
        <f t="shared" si="28"/>
        <v>2</v>
      </c>
      <c r="H290" s="207" t="s">
        <v>17</v>
      </c>
      <c r="I290" s="206">
        <f t="shared" si="29"/>
        <v>2</v>
      </c>
      <c r="J290" s="208"/>
      <c r="K290" s="209"/>
      <c r="L290" s="62"/>
      <c r="M290" s="206" t="str">
        <f t="shared" si="30"/>
        <v>Nil</v>
      </c>
      <c r="N290" s="210"/>
      <c r="O290" s="62"/>
      <c r="P290" s="206" t="str">
        <f t="shared" si="31"/>
        <v>Nil</v>
      </c>
      <c r="Q290" s="206" t="s">
        <v>1492</v>
      </c>
      <c r="R290" s="265"/>
    </row>
    <row r="291" spans="1:18" ht="15.95" customHeight="1" x14ac:dyDescent="0.2">
      <c r="A291" s="205">
        <f t="shared" si="32"/>
        <v>92</v>
      </c>
      <c r="B291" s="524" t="s">
        <v>1489</v>
      </c>
      <c r="C291" s="525">
        <v>70172</v>
      </c>
      <c r="D291" s="526" t="s">
        <v>1490</v>
      </c>
      <c r="E291" s="57" t="s">
        <v>1491</v>
      </c>
      <c r="F291" s="57" t="s">
        <v>106</v>
      </c>
      <c r="G291" s="206">
        <f t="shared" si="28"/>
        <v>1</v>
      </c>
      <c r="H291" s="207" t="s">
        <v>17</v>
      </c>
      <c r="I291" s="206">
        <f t="shared" si="29"/>
        <v>2</v>
      </c>
      <c r="J291" s="208" t="s">
        <v>1496</v>
      </c>
      <c r="K291" s="209">
        <v>2.67</v>
      </c>
      <c r="L291" s="62" t="s">
        <v>294</v>
      </c>
      <c r="M291" s="206">
        <f t="shared" si="30"/>
        <v>2</v>
      </c>
      <c r="N291" s="210">
        <v>33370</v>
      </c>
      <c r="O291" s="62" t="s">
        <v>294</v>
      </c>
      <c r="P291" s="206">
        <f t="shared" si="31"/>
        <v>2</v>
      </c>
      <c r="Q291" s="206" t="s">
        <v>1497</v>
      </c>
      <c r="R291" s="265"/>
    </row>
    <row r="292" spans="1:18" ht="15.95" customHeight="1" x14ac:dyDescent="0.2">
      <c r="A292" s="205">
        <f t="shared" si="32"/>
        <v>93</v>
      </c>
      <c r="B292" s="524" t="s">
        <v>1502</v>
      </c>
      <c r="C292" s="525">
        <v>70174</v>
      </c>
      <c r="D292" s="526" t="s">
        <v>1503</v>
      </c>
      <c r="E292" s="57" t="s">
        <v>1504</v>
      </c>
      <c r="F292" s="57" t="s">
        <v>102</v>
      </c>
      <c r="G292" s="206">
        <f t="shared" si="28"/>
        <v>2</v>
      </c>
      <c r="H292" s="207" t="s">
        <v>17</v>
      </c>
      <c r="I292" s="206">
        <f t="shared" si="29"/>
        <v>2</v>
      </c>
      <c r="J292" s="273" t="s">
        <v>1500</v>
      </c>
      <c r="K292" s="266">
        <v>2.75</v>
      </c>
      <c r="L292" s="62" t="s">
        <v>294</v>
      </c>
      <c r="M292" s="206">
        <f t="shared" si="30"/>
        <v>2</v>
      </c>
      <c r="N292" s="210">
        <v>32907</v>
      </c>
      <c r="O292" s="62" t="s">
        <v>294</v>
      </c>
      <c r="P292" s="206">
        <f t="shared" si="31"/>
        <v>2</v>
      </c>
      <c r="Q292" s="206" t="s">
        <v>1501</v>
      </c>
      <c r="R292" s="265"/>
    </row>
    <row r="293" spans="1:18" ht="15.95" customHeight="1" x14ac:dyDescent="0.2">
      <c r="A293" s="205">
        <f>+A291+1</f>
        <v>93</v>
      </c>
      <c r="B293" s="524" t="s">
        <v>1253</v>
      </c>
      <c r="C293" s="525">
        <v>70133</v>
      </c>
      <c r="D293" s="526" t="s">
        <v>1254</v>
      </c>
      <c r="E293" s="57" t="s">
        <v>1255</v>
      </c>
      <c r="F293" s="57" t="s">
        <v>106</v>
      </c>
      <c r="G293" s="206">
        <f t="shared" si="28"/>
        <v>1</v>
      </c>
      <c r="H293" s="549" t="s">
        <v>1256</v>
      </c>
      <c r="I293" s="206" t="str">
        <f t="shared" si="29"/>
        <v>Error</v>
      </c>
      <c r="J293" s="208"/>
      <c r="K293" s="209"/>
      <c r="L293" s="62"/>
      <c r="M293" s="206" t="str">
        <f t="shared" si="30"/>
        <v>Nil</v>
      </c>
      <c r="N293" s="210"/>
      <c r="O293" s="62"/>
      <c r="P293" s="206" t="str">
        <f t="shared" si="31"/>
        <v>Nil</v>
      </c>
      <c r="Q293" s="206" t="s">
        <v>1501</v>
      </c>
      <c r="R293" s="265"/>
    </row>
    <row r="294" spans="1:18" ht="17.25" customHeight="1" thickBot="1" x14ac:dyDescent="0.25">
      <c r="C294" s="237"/>
      <c r="D294" s="257"/>
      <c r="E294" s="299"/>
      <c r="F294" s="220"/>
      <c r="G294" s="236"/>
      <c r="H294" s="240"/>
      <c r="I294" s="236"/>
      <c r="J294" s="263"/>
      <c r="K294" s="233"/>
      <c r="L294" s="233"/>
      <c r="M294" s="236"/>
      <c r="N294" s="264"/>
      <c r="O294" s="243"/>
      <c r="P294" s="236"/>
      <c r="Q294" s="236"/>
      <c r="R294" s="233"/>
    </row>
    <row r="295" spans="1:18" s="234" customFormat="1" x14ac:dyDescent="0.25">
      <c r="A295" s="300" t="s">
        <v>546</v>
      </c>
      <c r="B295" s="222">
        <f>+COUNTIF(G200:G293,1)</f>
        <v>60</v>
      </c>
      <c r="C295" s="301"/>
      <c r="D295" s="302" t="s">
        <v>108</v>
      </c>
      <c r="E295" s="225"/>
      <c r="F295" s="226"/>
      <c r="G295" s="228"/>
      <c r="H295" s="222">
        <f>+COUNTIF(I200:I293,1)</f>
        <v>53</v>
      </c>
      <c r="I295" s="226"/>
      <c r="J295" s="229" t="s">
        <v>109</v>
      </c>
      <c r="K295" s="226"/>
      <c r="L295" s="222">
        <f>+COUNTIF(M200:M293,1)</f>
        <v>16</v>
      </c>
      <c r="M295" s="222"/>
      <c r="N295" s="230" t="s">
        <v>110</v>
      </c>
      <c r="O295" s="231">
        <f>+COUNTIF(P200:P293,1)</f>
        <v>10</v>
      </c>
      <c r="P295" s="232"/>
      <c r="Q295" s="233"/>
      <c r="R295" s="233"/>
    </row>
    <row r="296" spans="1:18" s="234" customFormat="1" x14ac:dyDescent="0.25">
      <c r="A296" s="303" t="s">
        <v>111</v>
      </c>
      <c r="B296" s="236">
        <f>+COUNTIF(G200:G293,2)</f>
        <v>34</v>
      </c>
      <c r="C296" s="304"/>
      <c r="D296" s="305" t="s">
        <v>17</v>
      </c>
      <c r="E296" s="239"/>
      <c r="F296" s="233"/>
      <c r="G296" s="241"/>
      <c r="H296" s="236">
        <f>+COUNTIF(I200:I293,2)</f>
        <v>40</v>
      </c>
      <c r="I296" s="233"/>
      <c r="J296" s="242" t="s">
        <v>112</v>
      </c>
      <c r="K296" s="233"/>
      <c r="L296" s="236">
        <f>+COUNTIF(M200:M293,2)</f>
        <v>37</v>
      </c>
      <c r="M296" s="236"/>
      <c r="N296" s="243" t="s">
        <v>112</v>
      </c>
      <c r="O296" s="244">
        <f>+COUNTIF(P200:P293,2)</f>
        <v>41</v>
      </c>
      <c r="P296" s="233"/>
      <c r="Q296" s="233"/>
      <c r="R296" s="233"/>
    </row>
    <row r="297" spans="1:18" s="234" customFormat="1" ht="16.5" thickBot="1" x14ac:dyDescent="0.3">
      <c r="A297" s="306"/>
      <c r="B297" s="250">
        <f>SUM(B295:B296)</f>
        <v>94</v>
      </c>
      <c r="C297" s="307"/>
      <c r="D297" s="308" t="s">
        <v>0</v>
      </c>
      <c r="E297" s="309"/>
      <c r="F297" s="285"/>
      <c r="G297" s="251"/>
      <c r="H297" s="250">
        <f>SUM(H295:H296)</f>
        <v>93</v>
      </c>
      <c r="I297" s="285"/>
      <c r="J297" s="252"/>
      <c r="K297" s="253"/>
      <c r="L297" s="250">
        <f>SUM(L295:L296)</f>
        <v>53</v>
      </c>
      <c r="M297" s="254"/>
      <c r="N297" s="253"/>
      <c r="O297" s="255">
        <f>SUM(O295:O296)</f>
        <v>51</v>
      </c>
      <c r="P297" s="233"/>
      <c r="Q297" s="233"/>
      <c r="R297" s="233"/>
    </row>
    <row r="298" spans="1:18" s="234" customFormat="1" x14ac:dyDescent="0.25">
      <c r="A298" s="310"/>
      <c r="B298" s="236"/>
      <c r="C298" s="304"/>
      <c r="D298" s="311"/>
      <c r="E298" s="241"/>
      <c r="F298" s="236"/>
      <c r="G298" s="241"/>
      <c r="H298" s="233"/>
      <c r="I298" s="233"/>
      <c r="J298" s="263"/>
      <c r="K298" s="233"/>
      <c r="L298" s="233"/>
      <c r="M298" s="233"/>
      <c r="N298" s="264"/>
      <c r="O298" s="233"/>
      <c r="P298" s="233"/>
      <c r="Q298" s="233"/>
      <c r="R298" s="233"/>
    </row>
    <row r="299" spans="1:18" x14ac:dyDescent="0.25">
      <c r="D299" s="214"/>
      <c r="F299" s="312"/>
      <c r="G299" s="313"/>
      <c r="H299" s="314"/>
      <c r="I299" s="314"/>
    </row>
    <row r="300" spans="1:18" ht="30.75" thickBot="1" x14ac:dyDescent="0.65">
      <c r="A300" s="615" t="s">
        <v>1505</v>
      </c>
      <c r="B300" s="615"/>
      <c r="C300" s="615"/>
      <c r="D300" s="615"/>
      <c r="E300" s="615"/>
      <c r="F300" s="615"/>
      <c r="G300" s="615"/>
      <c r="H300" s="615"/>
      <c r="I300" s="615"/>
      <c r="J300" s="615"/>
      <c r="K300" s="615"/>
      <c r="L300" s="615"/>
      <c r="M300" s="615"/>
      <c r="N300" s="615"/>
      <c r="O300" s="615"/>
      <c r="P300" s="615"/>
      <c r="Q300" s="615"/>
      <c r="R300" s="615"/>
    </row>
    <row r="301" spans="1:18" ht="12.75" x14ac:dyDescent="0.2">
      <c r="A301" s="616" t="s">
        <v>79</v>
      </c>
      <c r="B301" s="618" t="s">
        <v>80</v>
      </c>
      <c r="C301" s="620" t="s">
        <v>273</v>
      </c>
      <c r="D301" s="620"/>
      <c r="E301" s="622" t="s">
        <v>83</v>
      </c>
      <c r="F301" s="194" t="s">
        <v>274</v>
      </c>
      <c r="G301" s="195"/>
      <c r="H301" s="624" t="s">
        <v>275</v>
      </c>
      <c r="I301" s="196"/>
      <c r="J301" s="626" t="s">
        <v>276</v>
      </c>
      <c r="K301" s="609" t="s">
        <v>87</v>
      </c>
      <c r="L301" s="197" t="s">
        <v>88</v>
      </c>
      <c r="M301" s="198" t="s">
        <v>89</v>
      </c>
      <c r="N301" s="611" t="s">
        <v>277</v>
      </c>
      <c r="O301" s="197" t="s">
        <v>278</v>
      </c>
      <c r="P301" s="198" t="s">
        <v>89</v>
      </c>
      <c r="Q301" s="198"/>
      <c r="R301" s="613" t="s">
        <v>92</v>
      </c>
    </row>
    <row r="302" spans="1:18" ht="13.5" thickBot="1" x14ac:dyDescent="0.25">
      <c r="A302" s="617"/>
      <c r="B302" s="619"/>
      <c r="C302" s="621"/>
      <c r="D302" s="621"/>
      <c r="E302" s="623"/>
      <c r="F302" s="200" t="s">
        <v>95</v>
      </c>
      <c r="G302" s="201"/>
      <c r="H302" s="625"/>
      <c r="I302" s="202"/>
      <c r="J302" s="627"/>
      <c r="K302" s="610"/>
      <c r="L302" s="203" t="s">
        <v>96</v>
      </c>
      <c r="M302" s="204" t="s">
        <v>97</v>
      </c>
      <c r="N302" s="612"/>
      <c r="O302" s="203" t="s">
        <v>96</v>
      </c>
      <c r="P302" s="204" t="s">
        <v>97</v>
      </c>
      <c r="Q302" s="204"/>
      <c r="R302" s="614"/>
    </row>
    <row r="303" spans="1:18" ht="15.75" customHeight="1" x14ac:dyDescent="0.2">
      <c r="A303" s="205">
        <f t="shared" ref="A303:A346" si="33">+A302+1</f>
        <v>1</v>
      </c>
      <c r="B303" s="524" t="s">
        <v>1506</v>
      </c>
      <c r="C303" s="525">
        <v>70196</v>
      </c>
      <c r="D303" s="526" t="s">
        <v>1507</v>
      </c>
      <c r="E303" s="57" t="s">
        <v>1508</v>
      </c>
      <c r="F303" s="57" t="s">
        <v>102</v>
      </c>
      <c r="G303" s="206">
        <f t="shared" ref="G303:G346" si="34">+IF(F303="M",1,IF(F303="f",2,IF(F303="Civ",3,"Error")))</f>
        <v>2</v>
      </c>
      <c r="H303" s="207" t="s">
        <v>108</v>
      </c>
      <c r="I303" s="206">
        <f t="shared" ref="I303:I346" si="35">+IF(H303="Studying",5,IF(H303="Complete",1,IF(H303="Incomplete",2,IF(H303="Left",3,IF(H303="Dropped",4,"Error")))))</f>
        <v>1</v>
      </c>
      <c r="J303" s="208" t="s">
        <v>1509</v>
      </c>
      <c r="K303" s="209">
        <v>3.6</v>
      </c>
      <c r="L303" s="62" t="s">
        <v>294</v>
      </c>
      <c r="M303" s="206">
        <f>+IF(L303="Issued",1,IF(L303="Not Issued",2,"Nil"))</f>
        <v>2</v>
      </c>
      <c r="N303" s="210">
        <v>34327</v>
      </c>
      <c r="O303" s="62" t="s">
        <v>294</v>
      </c>
      <c r="P303" s="206">
        <f>+IF(O303="Issued",1,IF(O303="Not Issued",2,"Nil"))</f>
        <v>2</v>
      </c>
      <c r="Q303" s="206" t="s">
        <v>1510</v>
      </c>
      <c r="R303" s="265"/>
    </row>
    <row r="304" spans="1:18" ht="15.75" customHeight="1" x14ac:dyDescent="0.2">
      <c r="A304" s="205">
        <f t="shared" si="33"/>
        <v>2</v>
      </c>
      <c r="B304" s="524" t="s">
        <v>1511</v>
      </c>
      <c r="C304" s="525">
        <v>70197</v>
      </c>
      <c r="D304" s="526" t="s">
        <v>1512</v>
      </c>
      <c r="E304" s="57" t="s">
        <v>151</v>
      </c>
      <c r="F304" s="57" t="s">
        <v>102</v>
      </c>
      <c r="G304" s="206">
        <f t="shared" si="34"/>
        <v>2</v>
      </c>
      <c r="H304" s="207" t="s">
        <v>108</v>
      </c>
      <c r="I304" s="206">
        <f t="shared" si="35"/>
        <v>1</v>
      </c>
      <c r="J304" s="208" t="s">
        <v>1513</v>
      </c>
      <c r="K304" s="266">
        <v>3.13</v>
      </c>
      <c r="L304" s="62" t="s">
        <v>96</v>
      </c>
      <c r="M304" s="206">
        <f t="shared" ref="M304:M346" si="36">+IF(L304="Issued",1,IF(L304="Not Issued",2,"Nil"))</f>
        <v>1</v>
      </c>
      <c r="N304" s="210" t="s">
        <v>1514</v>
      </c>
      <c r="O304" s="62" t="s">
        <v>294</v>
      </c>
      <c r="P304" s="206">
        <f t="shared" ref="P304:P332" si="37">+IF(O304="Issued",1,IF(O304="Not Issued",2,"Nil"))</f>
        <v>2</v>
      </c>
      <c r="Q304" s="206" t="s">
        <v>1515</v>
      </c>
      <c r="R304" s="265"/>
    </row>
    <row r="305" spans="1:18" ht="15.75" customHeight="1" x14ac:dyDescent="0.2">
      <c r="A305" s="205">
        <f t="shared" si="33"/>
        <v>3</v>
      </c>
      <c r="B305" s="524" t="s">
        <v>1529</v>
      </c>
      <c r="C305" s="525">
        <v>70202</v>
      </c>
      <c r="D305" s="526" t="s">
        <v>1530</v>
      </c>
      <c r="E305" s="57" t="s">
        <v>1531</v>
      </c>
      <c r="F305" s="57" t="s">
        <v>102</v>
      </c>
      <c r="G305" s="206">
        <f t="shared" si="34"/>
        <v>2</v>
      </c>
      <c r="H305" s="207" t="s">
        <v>108</v>
      </c>
      <c r="I305" s="206">
        <f t="shared" si="35"/>
        <v>1</v>
      </c>
      <c r="J305" s="208"/>
      <c r="K305" s="209"/>
      <c r="L305" s="62"/>
      <c r="M305" s="206" t="str">
        <f t="shared" si="36"/>
        <v>Nil</v>
      </c>
      <c r="N305" s="210"/>
      <c r="O305" s="62"/>
      <c r="P305" s="206" t="str">
        <f t="shared" si="37"/>
        <v>Nil</v>
      </c>
      <c r="Q305" s="206" t="s">
        <v>1519</v>
      </c>
      <c r="R305" s="265"/>
    </row>
    <row r="306" spans="1:18" ht="15.75" customHeight="1" x14ac:dyDescent="0.2">
      <c r="A306" s="205">
        <f t="shared" si="33"/>
        <v>4</v>
      </c>
      <c r="B306" s="524" t="s">
        <v>1535</v>
      </c>
      <c r="C306" s="525">
        <v>70203</v>
      </c>
      <c r="D306" s="526" t="s">
        <v>1536</v>
      </c>
      <c r="E306" s="57" t="s">
        <v>1537</v>
      </c>
      <c r="F306" s="57" t="s">
        <v>106</v>
      </c>
      <c r="G306" s="206">
        <f t="shared" si="34"/>
        <v>1</v>
      </c>
      <c r="H306" s="207" t="s">
        <v>108</v>
      </c>
      <c r="I306" s="206">
        <f t="shared" si="35"/>
        <v>1</v>
      </c>
      <c r="J306" s="208"/>
      <c r="K306" s="209"/>
      <c r="L306" s="62"/>
      <c r="M306" s="206" t="str">
        <f t="shared" si="36"/>
        <v>Nil</v>
      </c>
      <c r="N306" s="210"/>
      <c r="O306" s="62"/>
      <c r="P306" s="206" t="str">
        <f t="shared" si="37"/>
        <v>Nil</v>
      </c>
      <c r="Q306" s="206" t="s">
        <v>1522</v>
      </c>
      <c r="R306" s="265"/>
    </row>
    <row r="307" spans="1:18" ht="15.75" customHeight="1" x14ac:dyDescent="0.2">
      <c r="A307" s="205">
        <f t="shared" si="33"/>
        <v>5</v>
      </c>
      <c r="B307" s="524" t="s">
        <v>1544</v>
      </c>
      <c r="C307" s="525">
        <v>70204</v>
      </c>
      <c r="D307" s="526" t="s">
        <v>1545</v>
      </c>
      <c r="E307" s="57" t="s">
        <v>1546</v>
      </c>
      <c r="F307" s="57" t="s">
        <v>106</v>
      </c>
      <c r="G307" s="206">
        <f t="shared" si="34"/>
        <v>1</v>
      </c>
      <c r="H307" s="207" t="s">
        <v>108</v>
      </c>
      <c r="I307" s="206">
        <f t="shared" si="35"/>
        <v>1</v>
      </c>
      <c r="J307" s="208"/>
      <c r="K307" s="209"/>
      <c r="L307" s="62"/>
      <c r="M307" s="206" t="str">
        <f t="shared" si="36"/>
        <v>Nil</v>
      </c>
      <c r="N307" s="210"/>
      <c r="O307" s="62"/>
      <c r="P307" s="206" t="str">
        <f t="shared" si="37"/>
        <v>Nil</v>
      </c>
      <c r="Q307" s="206" t="s">
        <v>1525</v>
      </c>
      <c r="R307" s="265"/>
    </row>
    <row r="308" spans="1:18" ht="15.75" customHeight="1" x14ac:dyDescent="0.2">
      <c r="A308" s="205">
        <f t="shared" si="33"/>
        <v>6</v>
      </c>
      <c r="B308" s="524" t="s">
        <v>1549</v>
      </c>
      <c r="C308" s="525">
        <v>70205</v>
      </c>
      <c r="D308" s="526" t="s">
        <v>1550</v>
      </c>
      <c r="E308" s="57" t="s">
        <v>1551</v>
      </c>
      <c r="F308" s="57" t="s">
        <v>102</v>
      </c>
      <c r="G308" s="206">
        <f t="shared" si="34"/>
        <v>2</v>
      </c>
      <c r="H308" s="207" t="s">
        <v>108</v>
      </c>
      <c r="I308" s="206">
        <f t="shared" si="35"/>
        <v>1</v>
      </c>
      <c r="J308" s="208"/>
      <c r="K308" s="209"/>
      <c r="L308" s="62"/>
      <c r="M308" s="206" t="str">
        <f t="shared" si="36"/>
        <v>Nil</v>
      </c>
      <c r="N308" s="210"/>
      <c r="O308" s="62"/>
      <c r="P308" s="206" t="str">
        <f t="shared" si="37"/>
        <v>Nil</v>
      </c>
      <c r="Q308" s="206" t="s">
        <v>1528</v>
      </c>
      <c r="R308" s="265"/>
    </row>
    <row r="309" spans="1:18" ht="15.75" customHeight="1" x14ac:dyDescent="0.2">
      <c r="A309" s="205">
        <f t="shared" si="33"/>
        <v>7</v>
      </c>
      <c r="B309" s="524" t="s">
        <v>1554</v>
      </c>
      <c r="C309" s="525">
        <v>70206</v>
      </c>
      <c r="D309" s="526" t="s">
        <v>1555</v>
      </c>
      <c r="E309" s="57" t="s">
        <v>1556</v>
      </c>
      <c r="F309" s="57" t="s">
        <v>106</v>
      </c>
      <c r="G309" s="206">
        <f t="shared" si="34"/>
        <v>1</v>
      </c>
      <c r="H309" s="207" t="s">
        <v>108</v>
      </c>
      <c r="I309" s="206">
        <f t="shared" si="35"/>
        <v>1</v>
      </c>
      <c r="J309" s="208" t="s">
        <v>1532</v>
      </c>
      <c r="K309" s="209">
        <v>3.12</v>
      </c>
      <c r="L309" s="62" t="s">
        <v>96</v>
      </c>
      <c r="M309" s="206">
        <f t="shared" si="36"/>
        <v>1</v>
      </c>
      <c r="N309" s="210" t="s">
        <v>1533</v>
      </c>
      <c r="O309" s="62" t="s">
        <v>294</v>
      </c>
      <c r="P309" s="206">
        <f t="shared" si="37"/>
        <v>2</v>
      </c>
      <c r="Q309" s="206" t="s">
        <v>1534</v>
      </c>
      <c r="R309" s="265"/>
    </row>
    <row r="310" spans="1:18" ht="15.75" customHeight="1" x14ac:dyDescent="0.2">
      <c r="A310" s="205">
        <f t="shared" si="33"/>
        <v>8</v>
      </c>
      <c r="B310" s="524" t="s">
        <v>1559</v>
      </c>
      <c r="C310" s="525">
        <v>70207</v>
      </c>
      <c r="D310" s="526" t="s">
        <v>1560</v>
      </c>
      <c r="E310" s="57" t="s">
        <v>1561</v>
      </c>
      <c r="F310" s="57" t="s">
        <v>106</v>
      </c>
      <c r="G310" s="206">
        <f t="shared" si="34"/>
        <v>1</v>
      </c>
      <c r="H310" s="207" t="s">
        <v>108</v>
      </c>
      <c r="I310" s="206">
        <f t="shared" si="35"/>
        <v>1</v>
      </c>
      <c r="J310" s="208" t="s">
        <v>1538</v>
      </c>
      <c r="K310" s="209">
        <v>2.42</v>
      </c>
      <c r="L310" s="62" t="s">
        <v>96</v>
      </c>
      <c r="M310" s="206">
        <f t="shared" si="36"/>
        <v>1</v>
      </c>
      <c r="N310" s="210">
        <v>34398</v>
      </c>
      <c r="O310" s="62" t="s">
        <v>96</v>
      </c>
      <c r="P310" s="206">
        <f t="shared" si="37"/>
        <v>1</v>
      </c>
      <c r="Q310" s="206" t="s">
        <v>1539</v>
      </c>
      <c r="R310" s="265"/>
    </row>
    <row r="311" spans="1:18" ht="15.75" customHeight="1" x14ac:dyDescent="0.2">
      <c r="A311" s="205">
        <f t="shared" si="33"/>
        <v>9</v>
      </c>
      <c r="B311" s="524" t="s">
        <v>1564</v>
      </c>
      <c r="C311" s="525">
        <v>70209</v>
      </c>
      <c r="D311" s="526" t="s">
        <v>1565</v>
      </c>
      <c r="E311" s="57" t="s">
        <v>1566</v>
      </c>
      <c r="F311" s="57" t="s">
        <v>102</v>
      </c>
      <c r="G311" s="206">
        <f t="shared" si="34"/>
        <v>2</v>
      </c>
      <c r="H311" s="207" t="s">
        <v>108</v>
      </c>
      <c r="I311" s="206">
        <f t="shared" si="35"/>
        <v>1</v>
      </c>
      <c r="J311" s="208"/>
      <c r="K311" s="209"/>
      <c r="L311" s="62"/>
      <c r="M311" s="206" t="str">
        <f t="shared" si="36"/>
        <v>Nil</v>
      </c>
      <c r="N311" s="210"/>
      <c r="O311" s="62"/>
      <c r="P311" s="206" t="str">
        <f t="shared" si="37"/>
        <v>Nil</v>
      </c>
      <c r="Q311" s="206" t="s">
        <v>1543</v>
      </c>
      <c r="R311" s="265"/>
    </row>
    <row r="312" spans="1:18" ht="15.75" customHeight="1" x14ac:dyDescent="0.2">
      <c r="A312" s="205">
        <f t="shared" si="33"/>
        <v>10</v>
      </c>
      <c r="B312" s="524" t="s">
        <v>1569</v>
      </c>
      <c r="C312" s="525">
        <v>70210</v>
      </c>
      <c r="D312" s="526" t="s">
        <v>1570</v>
      </c>
      <c r="E312" s="57" t="s">
        <v>1571</v>
      </c>
      <c r="F312" s="57" t="s">
        <v>106</v>
      </c>
      <c r="G312" s="206">
        <f t="shared" si="34"/>
        <v>1</v>
      </c>
      <c r="H312" s="207" t="s">
        <v>108</v>
      </c>
      <c r="I312" s="206">
        <f t="shared" si="35"/>
        <v>1</v>
      </c>
      <c r="J312" s="208" t="s">
        <v>1547</v>
      </c>
      <c r="K312" s="209">
        <v>2.93</v>
      </c>
      <c r="L312" s="62" t="s">
        <v>96</v>
      </c>
      <c r="M312" s="206">
        <f t="shared" si="36"/>
        <v>1</v>
      </c>
      <c r="N312" s="210"/>
      <c r="O312" s="62"/>
      <c r="P312" s="206" t="str">
        <f t="shared" si="37"/>
        <v>Nil</v>
      </c>
      <c r="Q312" s="206" t="s">
        <v>1548</v>
      </c>
      <c r="R312" s="265"/>
    </row>
    <row r="313" spans="1:18" ht="15.75" customHeight="1" x14ac:dyDescent="0.2">
      <c r="A313" s="205">
        <f t="shared" si="33"/>
        <v>11</v>
      </c>
      <c r="B313" s="524" t="s">
        <v>1574</v>
      </c>
      <c r="C313" s="525">
        <v>70211</v>
      </c>
      <c r="D313" s="526" t="s">
        <v>1575</v>
      </c>
      <c r="E313" s="57" t="s">
        <v>1576</v>
      </c>
      <c r="F313" s="57" t="s">
        <v>106</v>
      </c>
      <c r="G313" s="206">
        <f t="shared" si="34"/>
        <v>1</v>
      </c>
      <c r="H313" s="207" t="s">
        <v>108</v>
      </c>
      <c r="I313" s="206">
        <f t="shared" si="35"/>
        <v>1</v>
      </c>
      <c r="J313" s="208" t="s">
        <v>1552</v>
      </c>
      <c r="K313" s="209">
        <v>3</v>
      </c>
      <c r="L313" s="62" t="s">
        <v>96</v>
      </c>
      <c r="M313" s="206">
        <f t="shared" si="36"/>
        <v>1</v>
      </c>
      <c r="N313" s="210">
        <v>34350</v>
      </c>
      <c r="O313" s="62" t="s">
        <v>96</v>
      </c>
      <c r="P313" s="206">
        <f t="shared" si="37"/>
        <v>1</v>
      </c>
      <c r="Q313" s="206" t="s">
        <v>1553</v>
      </c>
      <c r="R313" s="265"/>
    </row>
    <row r="314" spans="1:18" ht="15.75" customHeight="1" x14ac:dyDescent="0.2">
      <c r="A314" s="205">
        <f t="shared" si="33"/>
        <v>12</v>
      </c>
      <c r="B314" s="524" t="s">
        <v>1579</v>
      </c>
      <c r="C314" s="525">
        <v>70212</v>
      </c>
      <c r="D314" s="526" t="s">
        <v>1580</v>
      </c>
      <c r="E314" s="57" t="s">
        <v>1581</v>
      </c>
      <c r="F314" s="57" t="s">
        <v>106</v>
      </c>
      <c r="G314" s="206">
        <f t="shared" si="34"/>
        <v>1</v>
      </c>
      <c r="H314" s="207" t="s">
        <v>108</v>
      </c>
      <c r="I314" s="206">
        <f t="shared" si="35"/>
        <v>1</v>
      </c>
      <c r="J314" s="208" t="s">
        <v>1557</v>
      </c>
      <c r="K314" s="209">
        <v>2.93</v>
      </c>
      <c r="L314" s="62" t="s">
        <v>294</v>
      </c>
      <c r="M314" s="206">
        <f t="shared" si="36"/>
        <v>2</v>
      </c>
      <c r="N314" s="210">
        <v>34352</v>
      </c>
      <c r="O314" s="62" t="s">
        <v>294</v>
      </c>
      <c r="P314" s="206">
        <f t="shared" si="37"/>
        <v>2</v>
      </c>
      <c r="Q314" s="206" t="s">
        <v>1558</v>
      </c>
      <c r="R314" s="265"/>
    </row>
    <row r="315" spans="1:18" ht="15.75" customHeight="1" x14ac:dyDescent="0.2">
      <c r="A315" s="205">
        <f t="shared" si="33"/>
        <v>13</v>
      </c>
      <c r="B315" s="524" t="s">
        <v>1596</v>
      </c>
      <c r="C315" s="525">
        <v>70216</v>
      </c>
      <c r="D315" s="526" t="s">
        <v>1597</v>
      </c>
      <c r="E315" s="57" t="s">
        <v>1598</v>
      </c>
      <c r="F315" s="57" t="s">
        <v>106</v>
      </c>
      <c r="G315" s="206">
        <f t="shared" si="34"/>
        <v>1</v>
      </c>
      <c r="H315" s="207" t="s">
        <v>108</v>
      </c>
      <c r="I315" s="206">
        <f t="shared" si="35"/>
        <v>1</v>
      </c>
      <c r="J315" s="208" t="s">
        <v>1562</v>
      </c>
      <c r="K315" s="209">
        <v>2.82</v>
      </c>
      <c r="L315" s="62" t="s">
        <v>96</v>
      </c>
      <c r="M315" s="206">
        <f t="shared" si="36"/>
        <v>1</v>
      </c>
      <c r="N315" s="210">
        <v>32295</v>
      </c>
      <c r="O315" s="62" t="s">
        <v>294</v>
      </c>
      <c r="P315" s="206">
        <f t="shared" si="37"/>
        <v>2</v>
      </c>
      <c r="Q315" s="206" t="s">
        <v>1563</v>
      </c>
      <c r="R315" s="265"/>
    </row>
    <row r="316" spans="1:18" ht="15.75" customHeight="1" x14ac:dyDescent="0.2">
      <c r="A316" s="205">
        <f t="shared" si="33"/>
        <v>14</v>
      </c>
      <c r="B316" s="524" t="s">
        <v>1613</v>
      </c>
      <c r="C316" s="525">
        <v>70220</v>
      </c>
      <c r="D316" s="526" t="s">
        <v>1614</v>
      </c>
      <c r="E316" s="57" t="s">
        <v>1615</v>
      </c>
      <c r="F316" s="57" t="s">
        <v>102</v>
      </c>
      <c r="G316" s="206">
        <f t="shared" si="34"/>
        <v>2</v>
      </c>
      <c r="H316" s="207" t="s">
        <v>108</v>
      </c>
      <c r="I316" s="206">
        <f t="shared" si="35"/>
        <v>1</v>
      </c>
      <c r="J316" s="208" t="s">
        <v>1567</v>
      </c>
      <c r="K316" s="209">
        <v>3.01</v>
      </c>
      <c r="L316" s="62" t="s">
        <v>294</v>
      </c>
      <c r="M316" s="206">
        <f t="shared" si="36"/>
        <v>2</v>
      </c>
      <c r="N316" s="210">
        <v>34353</v>
      </c>
      <c r="O316" s="62" t="s">
        <v>294</v>
      </c>
      <c r="P316" s="206">
        <f t="shared" si="37"/>
        <v>2</v>
      </c>
      <c r="Q316" s="206" t="s">
        <v>1568</v>
      </c>
      <c r="R316" s="265"/>
    </row>
    <row r="317" spans="1:18" ht="15.75" customHeight="1" x14ac:dyDescent="0.2">
      <c r="A317" s="205">
        <f t="shared" si="33"/>
        <v>15</v>
      </c>
      <c r="B317" s="524" t="s">
        <v>1626</v>
      </c>
      <c r="C317" s="525">
        <v>70222</v>
      </c>
      <c r="D317" s="526" t="s">
        <v>1627</v>
      </c>
      <c r="E317" s="57" t="s">
        <v>151</v>
      </c>
      <c r="F317" s="57" t="s">
        <v>106</v>
      </c>
      <c r="G317" s="206">
        <f t="shared" si="34"/>
        <v>1</v>
      </c>
      <c r="H317" s="207" t="s">
        <v>108</v>
      </c>
      <c r="I317" s="206">
        <f t="shared" si="35"/>
        <v>1</v>
      </c>
      <c r="J317" s="208" t="s">
        <v>1572</v>
      </c>
      <c r="K317" s="209">
        <v>3.48</v>
      </c>
      <c r="L317" s="62" t="s">
        <v>294</v>
      </c>
      <c r="M317" s="206">
        <f t="shared" si="36"/>
        <v>2</v>
      </c>
      <c r="N317" s="210">
        <v>34419</v>
      </c>
      <c r="O317" s="62" t="s">
        <v>294</v>
      </c>
      <c r="P317" s="206">
        <f t="shared" si="37"/>
        <v>2</v>
      </c>
      <c r="Q317" s="206" t="s">
        <v>1573</v>
      </c>
      <c r="R317" s="265"/>
    </row>
    <row r="318" spans="1:18" ht="15.75" customHeight="1" x14ac:dyDescent="0.2">
      <c r="A318" s="205">
        <f t="shared" si="33"/>
        <v>16</v>
      </c>
      <c r="B318" s="524" t="s">
        <v>1630</v>
      </c>
      <c r="C318" s="525">
        <v>70223</v>
      </c>
      <c r="D318" s="526" t="s">
        <v>1631</v>
      </c>
      <c r="E318" s="57" t="s">
        <v>1264</v>
      </c>
      <c r="F318" s="57" t="s">
        <v>102</v>
      </c>
      <c r="G318" s="206">
        <f t="shared" si="34"/>
        <v>2</v>
      </c>
      <c r="H318" s="207" t="s">
        <v>108</v>
      </c>
      <c r="I318" s="206">
        <f t="shared" si="35"/>
        <v>1</v>
      </c>
      <c r="J318" s="208" t="s">
        <v>1577</v>
      </c>
      <c r="K318" s="209">
        <v>3.1</v>
      </c>
      <c r="L318" s="62" t="s">
        <v>294</v>
      </c>
      <c r="M318" s="206">
        <f t="shared" si="36"/>
        <v>2</v>
      </c>
      <c r="N318" s="210">
        <v>34354</v>
      </c>
      <c r="O318" s="62" t="s">
        <v>294</v>
      </c>
      <c r="P318" s="206">
        <f t="shared" si="37"/>
        <v>2</v>
      </c>
      <c r="Q318" s="206" t="s">
        <v>1578</v>
      </c>
      <c r="R318" s="265"/>
    </row>
    <row r="319" spans="1:18" ht="15.75" customHeight="1" x14ac:dyDescent="0.2">
      <c r="A319" s="205">
        <f t="shared" si="33"/>
        <v>17</v>
      </c>
      <c r="B319" s="524" t="s">
        <v>1634</v>
      </c>
      <c r="C319" s="525">
        <v>70224</v>
      </c>
      <c r="D319" s="526" t="s">
        <v>1635</v>
      </c>
      <c r="E319" s="57" t="s">
        <v>1636</v>
      </c>
      <c r="F319" s="57" t="s">
        <v>106</v>
      </c>
      <c r="G319" s="206">
        <f t="shared" si="34"/>
        <v>1</v>
      </c>
      <c r="H319" s="207" t="s">
        <v>108</v>
      </c>
      <c r="I319" s="206">
        <f t="shared" si="35"/>
        <v>1</v>
      </c>
      <c r="J319" s="208" t="s">
        <v>1582</v>
      </c>
      <c r="K319" s="209">
        <v>3.69</v>
      </c>
      <c r="L319" s="62" t="s">
        <v>96</v>
      </c>
      <c r="M319" s="206">
        <f t="shared" si="36"/>
        <v>1</v>
      </c>
      <c r="N319" s="210">
        <v>34323</v>
      </c>
      <c r="O319" s="62" t="s">
        <v>294</v>
      </c>
      <c r="P319" s="206">
        <f t="shared" si="37"/>
        <v>2</v>
      </c>
      <c r="Q319" s="206" t="s">
        <v>1583</v>
      </c>
      <c r="R319" s="265"/>
    </row>
    <row r="320" spans="1:18" ht="15.75" customHeight="1" x14ac:dyDescent="0.2">
      <c r="A320" s="205">
        <f t="shared" si="33"/>
        <v>18</v>
      </c>
      <c r="B320" s="524" t="s">
        <v>1643</v>
      </c>
      <c r="C320" s="525">
        <v>70226</v>
      </c>
      <c r="D320" s="526" t="s">
        <v>1644</v>
      </c>
      <c r="E320" s="57" t="s">
        <v>1645</v>
      </c>
      <c r="F320" s="57" t="s">
        <v>106</v>
      </c>
      <c r="G320" s="206">
        <f t="shared" si="34"/>
        <v>1</v>
      </c>
      <c r="H320" s="207" t="s">
        <v>108</v>
      </c>
      <c r="I320" s="206">
        <f t="shared" si="35"/>
        <v>1</v>
      </c>
      <c r="J320" s="208"/>
      <c r="K320" s="209"/>
      <c r="L320" s="62"/>
      <c r="M320" s="206" t="str">
        <f t="shared" si="36"/>
        <v>Nil</v>
      </c>
      <c r="N320" s="210"/>
      <c r="O320" s="62"/>
      <c r="P320" s="206" t="str">
        <f t="shared" si="37"/>
        <v>Nil</v>
      </c>
      <c r="Q320" s="206" t="s">
        <v>1587</v>
      </c>
      <c r="R320" s="265"/>
    </row>
    <row r="321" spans="1:18" ht="15.75" customHeight="1" x14ac:dyDescent="0.2">
      <c r="A321" s="205">
        <f t="shared" si="33"/>
        <v>19</v>
      </c>
      <c r="B321" s="524" t="s">
        <v>1647</v>
      </c>
      <c r="C321" s="525">
        <v>70754</v>
      </c>
      <c r="D321" s="526" t="s">
        <v>1648</v>
      </c>
      <c r="E321" s="57" t="s">
        <v>1649</v>
      </c>
      <c r="F321" s="57" t="s">
        <v>106</v>
      </c>
      <c r="G321" s="206">
        <f t="shared" si="34"/>
        <v>1</v>
      </c>
      <c r="H321" s="207" t="s">
        <v>108</v>
      </c>
      <c r="I321" s="206">
        <f t="shared" si="35"/>
        <v>1</v>
      </c>
      <c r="J321" s="208"/>
      <c r="K321" s="209"/>
      <c r="L321" s="62"/>
      <c r="M321" s="206" t="str">
        <f t="shared" si="36"/>
        <v>Nil</v>
      </c>
      <c r="N321" s="210"/>
      <c r="O321" s="62"/>
      <c r="P321" s="206" t="str">
        <f t="shared" si="37"/>
        <v>Nil</v>
      </c>
      <c r="Q321" s="206" t="s">
        <v>1591</v>
      </c>
      <c r="R321" s="265"/>
    </row>
    <row r="322" spans="1:18" ht="15.75" customHeight="1" x14ac:dyDescent="0.2">
      <c r="A322" s="205">
        <f t="shared" si="33"/>
        <v>20</v>
      </c>
      <c r="B322" s="524" t="s">
        <v>1652</v>
      </c>
      <c r="C322" s="525">
        <v>70227</v>
      </c>
      <c r="D322" s="526" t="s">
        <v>1653</v>
      </c>
      <c r="E322" s="57" t="s">
        <v>1654</v>
      </c>
      <c r="F322" s="57" t="s">
        <v>106</v>
      </c>
      <c r="G322" s="206">
        <f t="shared" si="34"/>
        <v>1</v>
      </c>
      <c r="H322" s="207" t="s">
        <v>108</v>
      </c>
      <c r="I322" s="206">
        <f t="shared" si="35"/>
        <v>1</v>
      </c>
      <c r="J322" s="208"/>
      <c r="K322" s="209"/>
      <c r="L322" s="62"/>
      <c r="M322" s="206" t="str">
        <f t="shared" si="36"/>
        <v>Nil</v>
      </c>
      <c r="N322" s="210"/>
      <c r="O322" s="62"/>
      <c r="P322" s="206" t="str">
        <f t="shared" si="37"/>
        <v>Nil</v>
      </c>
      <c r="Q322" s="206" t="s">
        <v>1595</v>
      </c>
      <c r="R322" s="265"/>
    </row>
    <row r="323" spans="1:18" ht="15.75" customHeight="1" x14ac:dyDescent="0.2">
      <c r="A323" s="205">
        <f t="shared" si="33"/>
        <v>21</v>
      </c>
      <c r="B323" s="524" t="s">
        <v>1657</v>
      </c>
      <c r="C323" s="525">
        <v>70465</v>
      </c>
      <c r="D323" s="526" t="s">
        <v>1658</v>
      </c>
      <c r="E323" s="57" t="s">
        <v>1659</v>
      </c>
      <c r="F323" s="57" t="s">
        <v>106</v>
      </c>
      <c r="G323" s="206">
        <f t="shared" si="34"/>
        <v>1</v>
      </c>
      <c r="H323" s="207" t="s">
        <v>108</v>
      </c>
      <c r="I323" s="206">
        <f t="shared" si="35"/>
        <v>1</v>
      </c>
      <c r="J323" s="208" t="s">
        <v>1599</v>
      </c>
      <c r="K323" s="209">
        <v>3.35</v>
      </c>
      <c r="L323" s="62" t="s">
        <v>294</v>
      </c>
      <c r="M323" s="206">
        <f t="shared" si="36"/>
        <v>2</v>
      </c>
      <c r="N323" s="210">
        <v>34333</v>
      </c>
      <c r="O323" s="62" t="s">
        <v>294</v>
      </c>
      <c r="P323" s="206">
        <f t="shared" si="37"/>
        <v>2</v>
      </c>
      <c r="Q323" s="206" t="s">
        <v>1600</v>
      </c>
      <c r="R323" s="265"/>
    </row>
    <row r="324" spans="1:18" ht="15.75" customHeight="1" x14ac:dyDescent="0.2">
      <c r="A324" s="205">
        <f t="shared" si="33"/>
        <v>22</v>
      </c>
      <c r="B324" s="524" t="s">
        <v>1670</v>
      </c>
      <c r="C324" s="525">
        <v>70230</v>
      </c>
      <c r="D324" s="526" t="s">
        <v>1671</v>
      </c>
      <c r="E324" s="57" t="s">
        <v>1672</v>
      </c>
      <c r="F324" s="57" t="s">
        <v>106</v>
      </c>
      <c r="G324" s="206">
        <f t="shared" si="34"/>
        <v>1</v>
      </c>
      <c r="H324" s="207" t="s">
        <v>108</v>
      </c>
      <c r="I324" s="206">
        <f t="shared" si="35"/>
        <v>1</v>
      </c>
      <c r="J324" s="208"/>
      <c r="K324" s="209"/>
      <c r="L324" s="62"/>
      <c r="M324" s="206" t="str">
        <f t="shared" si="36"/>
        <v>Nil</v>
      </c>
      <c r="N324" s="210"/>
      <c r="O324" s="62"/>
      <c r="P324" s="206" t="str">
        <f t="shared" si="37"/>
        <v>Nil</v>
      </c>
      <c r="Q324" s="206" t="s">
        <v>1604</v>
      </c>
      <c r="R324" s="265"/>
    </row>
    <row r="325" spans="1:18" ht="15.75" customHeight="1" x14ac:dyDescent="0.2">
      <c r="A325" s="205">
        <f t="shared" si="33"/>
        <v>23</v>
      </c>
      <c r="B325" s="524" t="s">
        <v>1675</v>
      </c>
      <c r="C325" s="525">
        <v>70231</v>
      </c>
      <c r="D325" s="526" t="s">
        <v>1676</v>
      </c>
      <c r="E325" s="57" t="s">
        <v>1677</v>
      </c>
      <c r="F325" s="57" t="s">
        <v>106</v>
      </c>
      <c r="G325" s="206">
        <f t="shared" si="34"/>
        <v>1</v>
      </c>
      <c r="H325" s="207" t="s">
        <v>108</v>
      </c>
      <c r="I325" s="206">
        <f t="shared" si="35"/>
        <v>1</v>
      </c>
      <c r="J325" s="208"/>
      <c r="K325" s="209"/>
      <c r="L325" s="62"/>
      <c r="M325" s="206" t="str">
        <f t="shared" si="36"/>
        <v>Nil</v>
      </c>
      <c r="N325" s="210"/>
      <c r="O325" s="62"/>
      <c r="P325" s="206" t="str">
        <f t="shared" si="37"/>
        <v>Nil</v>
      </c>
      <c r="Q325" s="206" t="s">
        <v>1608</v>
      </c>
      <c r="R325" s="265"/>
    </row>
    <row r="326" spans="1:18" ht="15.75" customHeight="1" x14ac:dyDescent="0.2">
      <c r="A326" s="205">
        <f t="shared" si="33"/>
        <v>24</v>
      </c>
      <c r="B326" s="524" t="s">
        <v>1680</v>
      </c>
      <c r="C326" s="525">
        <v>70232</v>
      </c>
      <c r="D326" s="526" t="s">
        <v>1681</v>
      </c>
      <c r="E326" s="57" t="s">
        <v>1436</v>
      </c>
      <c r="F326" s="57" t="s">
        <v>106</v>
      </c>
      <c r="G326" s="206">
        <f t="shared" si="34"/>
        <v>1</v>
      </c>
      <c r="H326" s="207" t="s">
        <v>108</v>
      </c>
      <c r="I326" s="206">
        <f t="shared" si="35"/>
        <v>1</v>
      </c>
      <c r="J326" s="208"/>
      <c r="K326" s="209"/>
      <c r="L326" s="62"/>
      <c r="M326" s="206" t="str">
        <f t="shared" si="36"/>
        <v>Nil</v>
      </c>
      <c r="N326" s="210"/>
      <c r="O326" s="62"/>
      <c r="P326" s="206" t="str">
        <f t="shared" si="37"/>
        <v>Nil</v>
      </c>
      <c r="Q326" s="206" t="s">
        <v>1612</v>
      </c>
      <c r="R326" s="265"/>
    </row>
    <row r="327" spans="1:18" ht="15.75" customHeight="1" x14ac:dyDescent="0.2">
      <c r="A327" s="205">
        <f t="shared" si="33"/>
        <v>25</v>
      </c>
      <c r="B327" s="524" t="s">
        <v>1691</v>
      </c>
      <c r="C327" s="525">
        <v>70235</v>
      </c>
      <c r="D327" s="526" t="s">
        <v>1692</v>
      </c>
      <c r="E327" s="57" t="s">
        <v>105</v>
      </c>
      <c r="F327" s="57" t="s">
        <v>106</v>
      </c>
      <c r="G327" s="206">
        <f t="shared" si="34"/>
        <v>1</v>
      </c>
      <c r="H327" s="207" t="s">
        <v>108</v>
      </c>
      <c r="I327" s="206">
        <f t="shared" si="35"/>
        <v>1</v>
      </c>
      <c r="J327" s="208" t="s">
        <v>1616</v>
      </c>
      <c r="K327" s="209">
        <v>3.82</v>
      </c>
      <c r="L327" s="62" t="s">
        <v>294</v>
      </c>
      <c r="M327" s="206">
        <f t="shared" si="36"/>
        <v>2</v>
      </c>
      <c r="N327" s="210">
        <v>34328</v>
      </c>
      <c r="O327" s="62" t="s">
        <v>294</v>
      </c>
      <c r="P327" s="206">
        <f t="shared" si="37"/>
        <v>2</v>
      </c>
      <c r="Q327" s="206" t="s">
        <v>1617</v>
      </c>
      <c r="R327" s="265"/>
    </row>
    <row r="328" spans="1:18" ht="15.75" customHeight="1" x14ac:dyDescent="0.2">
      <c r="A328" s="205">
        <f t="shared" si="33"/>
        <v>26</v>
      </c>
      <c r="B328" s="524" t="s">
        <v>1516</v>
      </c>
      <c r="C328" s="525">
        <v>70198</v>
      </c>
      <c r="D328" s="526" t="s">
        <v>1517</v>
      </c>
      <c r="E328" s="57" t="s">
        <v>1518</v>
      </c>
      <c r="F328" s="57" t="s">
        <v>102</v>
      </c>
      <c r="G328" s="206">
        <f t="shared" si="34"/>
        <v>2</v>
      </c>
      <c r="H328" s="207" t="s">
        <v>17</v>
      </c>
      <c r="I328" s="206">
        <f t="shared" si="35"/>
        <v>2</v>
      </c>
      <c r="J328" s="208"/>
      <c r="K328" s="209"/>
      <c r="L328" s="62"/>
      <c r="M328" s="206" t="str">
        <f t="shared" si="36"/>
        <v>Nil</v>
      </c>
      <c r="N328" s="210"/>
      <c r="O328" s="62"/>
      <c r="P328" s="206" t="str">
        <f t="shared" si="37"/>
        <v>Nil</v>
      </c>
      <c r="Q328" s="206" t="s">
        <v>1621</v>
      </c>
      <c r="R328" s="265"/>
    </row>
    <row r="329" spans="1:18" ht="15.75" customHeight="1" x14ac:dyDescent="0.2">
      <c r="A329" s="205">
        <f t="shared" si="33"/>
        <v>27</v>
      </c>
      <c r="B329" s="524" t="s">
        <v>1520</v>
      </c>
      <c r="C329" s="525">
        <v>70199</v>
      </c>
      <c r="D329" s="526" t="s">
        <v>1521</v>
      </c>
      <c r="E329" s="57" t="s">
        <v>1482</v>
      </c>
      <c r="F329" s="57" t="s">
        <v>106</v>
      </c>
      <c r="G329" s="206">
        <f t="shared" si="34"/>
        <v>1</v>
      </c>
      <c r="H329" s="207" t="s">
        <v>17</v>
      </c>
      <c r="I329" s="206">
        <f t="shared" si="35"/>
        <v>2</v>
      </c>
      <c r="J329" s="208"/>
      <c r="K329" s="209"/>
      <c r="L329" s="62"/>
      <c r="M329" s="206" t="str">
        <f t="shared" si="36"/>
        <v>Nil</v>
      </c>
      <c r="N329" s="210"/>
      <c r="O329" s="62"/>
      <c r="P329" s="206" t="str">
        <f t="shared" si="37"/>
        <v>Nil</v>
      </c>
      <c r="Q329" s="206" t="s">
        <v>1625</v>
      </c>
      <c r="R329" s="265"/>
    </row>
    <row r="330" spans="1:18" ht="15.75" customHeight="1" x14ac:dyDescent="0.2">
      <c r="A330" s="205">
        <f t="shared" si="33"/>
        <v>28</v>
      </c>
      <c r="B330" s="524" t="s">
        <v>1523</v>
      </c>
      <c r="C330" s="525">
        <v>70200</v>
      </c>
      <c r="D330" s="526" t="s">
        <v>183</v>
      </c>
      <c r="E330" s="57" t="s">
        <v>1524</v>
      </c>
      <c r="F330" s="57" t="s">
        <v>106</v>
      </c>
      <c r="G330" s="206">
        <f t="shared" si="34"/>
        <v>1</v>
      </c>
      <c r="H330" s="207" t="s">
        <v>17</v>
      </c>
      <c r="I330" s="206">
        <f t="shared" si="35"/>
        <v>2</v>
      </c>
      <c r="J330" s="208" t="s">
        <v>1628</v>
      </c>
      <c r="K330" s="209">
        <v>2.83</v>
      </c>
      <c r="L330" s="62" t="s">
        <v>96</v>
      </c>
      <c r="M330" s="206">
        <f t="shared" si="36"/>
        <v>1</v>
      </c>
      <c r="N330" s="210"/>
      <c r="O330" s="62"/>
      <c r="P330" s="206" t="str">
        <f t="shared" si="37"/>
        <v>Nil</v>
      </c>
      <c r="Q330" s="206" t="s">
        <v>1629</v>
      </c>
      <c r="R330" s="265"/>
    </row>
    <row r="331" spans="1:18" ht="15.75" customHeight="1" x14ac:dyDescent="0.2">
      <c r="A331" s="205">
        <f t="shared" si="33"/>
        <v>29</v>
      </c>
      <c r="B331" s="524" t="s">
        <v>1526</v>
      </c>
      <c r="C331" s="525">
        <v>70201</v>
      </c>
      <c r="D331" s="526" t="s">
        <v>348</v>
      </c>
      <c r="E331" s="57" t="s">
        <v>1527</v>
      </c>
      <c r="F331" s="57" t="s">
        <v>106</v>
      </c>
      <c r="G331" s="206">
        <f t="shared" si="34"/>
        <v>1</v>
      </c>
      <c r="H331" s="207" t="s">
        <v>17</v>
      </c>
      <c r="I331" s="206">
        <f t="shared" si="35"/>
        <v>2</v>
      </c>
      <c r="J331" s="208" t="s">
        <v>1632</v>
      </c>
      <c r="K331" s="209">
        <v>3.33</v>
      </c>
      <c r="L331" s="62" t="s">
        <v>96</v>
      </c>
      <c r="M331" s="206">
        <f t="shared" si="36"/>
        <v>1</v>
      </c>
      <c r="N331" s="210">
        <v>32284</v>
      </c>
      <c r="O331" s="62" t="s">
        <v>96</v>
      </c>
      <c r="P331" s="206">
        <f t="shared" si="37"/>
        <v>1</v>
      </c>
      <c r="Q331" s="206" t="s">
        <v>1633</v>
      </c>
      <c r="R331" s="265"/>
    </row>
    <row r="332" spans="1:18" ht="15.75" customHeight="1" x14ac:dyDescent="0.2">
      <c r="A332" s="205">
        <f t="shared" si="33"/>
        <v>30</v>
      </c>
      <c r="B332" s="524" t="s">
        <v>1540</v>
      </c>
      <c r="C332" s="525">
        <v>70464</v>
      </c>
      <c r="D332" s="526" t="s">
        <v>1541</v>
      </c>
      <c r="E332" s="57" t="s">
        <v>1542</v>
      </c>
      <c r="F332" s="57" t="s">
        <v>106</v>
      </c>
      <c r="G332" s="206">
        <f t="shared" si="34"/>
        <v>1</v>
      </c>
      <c r="H332" s="207" t="s">
        <v>17</v>
      </c>
      <c r="I332" s="206">
        <f t="shared" si="35"/>
        <v>2</v>
      </c>
      <c r="J332" s="208" t="s">
        <v>1637</v>
      </c>
      <c r="K332" s="209">
        <v>3.41</v>
      </c>
      <c r="L332" s="62" t="s">
        <v>96</v>
      </c>
      <c r="M332" s="206">
        <f t="shared" si="36"/>
        <v>1</v>
      </c>
      <c r="N332" s="210">
        <v>33478</v>
      </c>
      <c r="O332" s="62" t="s">
        <v>96</v>
      </c>
      <c r="P332" s="206">
        <f t="shared" si="37"/>
        <v>1</v>
      </c>
      <c r="Q332" s="206" t="s">
        <v>1638</v>
      </c>
      <c r="R332" s="265"/>
    </row>
    <row r="333" spans="1:18" ht="15.75" customHeight="1" x14ac:dyDescent="0.2">
      <c r="A333" s="205">
        <f t="shared" si="33"/>
        <v>31</v>
      </c>
      <c r="B333" s="524" t="s">
        <v>1584</v>
      </c>
      <c r="C333" s="525">
        <v>70213</v>
      </c>
      <c r="D333" s="526" t="s">
        <v>1585</v>
      </c>
      <c r="E333" s="57" t="s">
        <v>1586</v>
      </c>
      <c r="F333" s="57" t="s">
        <v>106</v>
      </c>
      <c r="G333" s="206">
        <f t="shared" si="34"/>
        <v>1</v>
      </c>
      <c r="H333" s="207" t="s">
        <v>17</v>
      </c>
      <c r="I333" s="206">
        <f t="shared" si="35"/>
        <v>2</v>
      </c>
      <c r="J333" s="208"/>
      <c r="K333" s="209"/>
      <c r="L333" s="62"/>
      <c r="M333" s="206" t="str">
        <f t="shared" si="36"/>
        <v>Nil</v>
      </c>
      <c r="N333" s="210"/>
      <c r="O333" s="62"/>
      <c r="P333" s="206"/>
      <c r="Q333" s="206" t="s">
        <v>1642</v>
      </c>
      <c r="R333" s="265"/>
    </row>
    <row r="334" spans="1:18" ht="15.75" customHeight="1" x14ac:dyDescent="0.2">
      <c r="A334" s="205">
        <f t="shared" si="33"/>
        <v>32</v>
      </c>
      <c r="B334" s="524" t="s">
        <v>1588</v>
      </c>
      <c r="C334" s="525">
        <v>70214</v>
      </c>
      <c r="D334" s="526" t="s">
        <v>1589</v>
      </c>
      <c r="E334" s="57" t="s">
        <v>1590</v>
      </c>
      <c r="F334" s="57" t="s">
        <v>106</v>
      </c>
      <c r="G334" s="206">
        <f t="shared" si="34"/>
        <v>1</v>
      </c>
      <c r="H334" s="207" t="s">
        <v>17</v>
      </c>
      <c r="I334" s="206">
        <f t="shared" si="35"/>
        <v>2</v>
      </c>
      <c r="J334" s="208"/>
      <c r="K334" s="209"/>
      <c r="L334" s="62"/>
      <c r="M334" s="206" t="str">
        <f t="shared" si="36"/>
        <v>Nil</v>
      </c>
      <c r="N334" s="210">
        <v>33487</v>
      </c>
      <c r="O334" s="62" t="s">
        <v>294</v>
      </c>
      <c r="P334" s="206"/>
      <c r="Q334" s="206" t="s">
        <v>1646</v>
      </c>
      <c r="R334" s="265"/>
    </row>
    <row r="335" spans="1:18" ht="15.75" customHeight="1" x14ac:dyDescent="0.2">
      <c r="A335" s="205">
        <f t="shared" si="33"/>
        <v>33</v>
      </c>
      <c r="B335" s="524" t="s">
        <v>1592</v>
      </c>
      <c r="C335" s="525">
        <v>70215</v>
      </c>
      <c r="D335" s="526" t="s">
        <v>1593</v>
      </c>
      <c r="E335" s="57" t="s">
        <v>1594</v>
      </c>
      <c r="F335" s="57" t="s">
        <v>106</v>
      </c>
      <c r="G335" s="206">
        <f t="shared" si="34"/>
        <v>1</v>
      </c>
      <c r="H335" s="207" t="s">
        <v>17</v>
      </c>
      <c r="I335" s="206">
        <f t="shared" si="35"/>
        <v>2</v>
      </c>
      <c r="J335" s="208" t="s">
        <v>1650</v>
      </c>
      <c r="K335" s="209">
        <v>2.9</v>
      </c>
      <c r="L335" s="62" t="s">
        <v>294</v>
      </c>
      <c r="M335" s="206">
        <f t="shared" si="36"/>
        <v>2</v>
      </c>
      <c r="N335" s="210">
        <v>37124</v>
      </c>
      <c r="O335" s="62" t="s">
        <v>294</v>
      </c>
      <c r="P335" s="206"/>
      <c r="Q335" s="206" t="s">
        <v>1651</v>
      </c>
      <c r="R335" s="265"/>
    </row>
    <row r="336" spans="1:18" ht="15.75" customHeight="1" x14ac:dyDescent="0.2">
      <c r="A336" s="205">
        <f t="shared" si="33"/>
        <v>34</v>
      </c>
      <c r="B336" s="524" t="s">
        <v>1601</v>
      </c>
      <c r="C336" s="525">
        <v>70217</v>
      </c>
      <c r="D336" s="526" t="s">
        <v>1602</v>
      </c>
      <c r="E336" s="57" t="s">
        <v>1603</v>
      </c>
      <c r="F336" s="57" t="s">
        <v>106</v>
      </c>
      <c r="G336" s="206">
        <f t="shared" si="34"/>
        <v>1</v>
      </c>
      <c r="H336" s="207" t="s">
        <v>17</v>
      </c>
      <c r="I336" s="206">
        <f t="shared" si="35"/>
        <v>2</v>
      </c>
      <c r="J336" s="208" t="s">
        <v>1655</v>
      </c>
      <c r="K336" s="209">
        <v>2.67</v>
      </c>
      <c r="L336" s="62" t="s">
        <v>294</v>
      </c>
      <c r="M336" s="206">
        <f t="shared" si="36"/>
        <v>2</v>
      </c>
      <c r="N336" s="210">
        <v>34382</v>
      </c>
      <c r="O336" s="62" t="s">
        <v>294</v>
      </c>
      <c r="P336" s="206"/>
      <c r="Q336" s="206" t="s">
        <v>1656</v>
      </c>
      <c r="R336" s="265"/>
    </row>
    <row r="337" spans="1:18" ht="15.75" customHeight="1" x14ac:dyDescent="0.2">
      <c r="A337" s="205">
        <f t="shared" si="33"/>
        <v>35</v>
      </c>
      <c r="B337" s="524" t="s">
        <v>1605</v>
      </c>
      <c r="C337" s="525">
        <v>70218</v>
      </c>
      <c r="D337" s="526" t="s">
        <v>1606</v>
      </c>
      <c r="E337" s="57" t="s">
        <v>1607</v>
      </c>
      <c r="F337" s="57" t="s">
        <v>106</v>
      </c>
      <c r="G337" s="206">
        <f t="shared" si="34"/>
        <v>1</v>
      </c>
      <c r="H337" s="207" t="s">
        <v>17</v>
      </c>
      <c r="I337" s="206">
        <f t="shared" si="35"/>
        <v>2</v>
      </c>
      <c r="J337" s="208" t="s">
        <v>1660</v>
      </c>
      <c r="K337" s="209">
        <v>3.19</v>
      </c>
      <c r="L337" s="62" t="s">
        <v>294</v>
      </c>
      <c r="M337" s="206">
        <f t="shared" si="36"/>
        <v>2</v>
      </c>
      <c r="N337" s="210">
        <v>37104</v>
      </c>
      <c r="O337" s="62" t="s">
        <v>294</v>
      </c>
      <c r="P337" s="206"/>
      <c r="Q337" s="206" t="s">
        <v>1661</v>
      </c>
      <c r="R337" s="265"/>
    </row>
    <row r="338" spans="1:18" ht="15.75" customHeight="1" x14ac:dyDescent="0.2">
      <c r="A338" s="205">
        <f t="shared" si="33"/>
        <v>36</v>
      </c>
      <c r="B338" s="524" t="s">
        <v>1609</v>
      </c>
      <c r="C338" s="525">
        <v>70219</v>
      </c>
      <c r="D338" s="526" t="s">
        <v>1610</v>
      </c>
      <c r="E338" s="57" t="s">
        <v>1611</v>
      </c>
      <c r="F338" s="57" t="s">
        <v>106</v>
      </c>
      <c r="G338" s="206">
        <f t="shared" si="34"/>
        <v>1</v>
      </c>
      <c r="H338" s="207" t="s">
        <v>17</v>
      </c>
      <c r="I338" s="206">
        <f t="shared" si="35"/>
        <v>2</v>
      </c>
      <c r="J338" s="208"/>
      <c r="K338" s="209"/>
      <c r="L338" s="62"/>
      <c r="M338" s="206" t="str">
        <f t="shared" si="36"/>
        <v>Nil</v>
      </c>
      <c r="N338" s="210"/>
      <c r="O338" s="62"/>
      <c r="P338" s="206"/>
      <c r="Q338" s="206" t="s">
        <v>1665</v>
      </c>
      <c r="R338" s="265"/>
    </row>
    <row r="339" spans="1:18" ht="15.75" customHeight="1" x14ac:dyDescent="0.2">
      <c r="A339" s="205">
        <f t="shared" si="33"/>
        <v>37</v>
      </c>
      <c r="B339" s="524" t="s">
        <v>1618</v>
      </c>
      <c r="C339" s="525">
        <v>70753</v>
      </c>
      <c r="D339" s="526" t="s">
        <v>1619</v>
      </c>
      <c r="E339" s="57" t="s">
        <v>1620</v>
      </c>
      <c r="F339" s="57" t="s">
        <v>102</v>
      </c>
      <c r="G339" s="206">
        <f t="shared" si="34"/>
        <v>2</v>
      </c>
      <c r="H339" s="207" t="s">
        <v>17</v>
      </c>
      <c r="I339" s="206">
        <f t="shared" si="35"/>
        <v>2</v>
      </c>
      <c r="J339" s="208"/>
      <c r="K339" s="209"/>
      <c r="L339" s="62"/>
      <c r="M339" s="206" t="str">
        <f t="shared" si="36"/>
        <v>Nil</v>
      </c>
      <c r="N339" s="210"/>
      <c r="O339" s="62"/>
      <c r="P339" s="206"/>
      <c r="Q339" s="206" t="s">
        <v>1669</v>
      </c>
      <c r="R339" s="265"/>
    </row>
    <row r="340" spans="1:18" ht="15.75" customHeight="1" x14ac:dyDescent="0.2">
      <c r="A340" s="205">
        <f t="shared" si="33"/>
        <v>38</v>
      </c>
      <c r="B340" s="524" t="s">
        <v>1622</v>
      </c>
      <c r="C340" s="525">
        <v>70221</v>
      </c>
      <c r="D340" s="526" t="s">
        <v>1623</v>
      </c>
      <c r="E340" s="57" t="s">
        <v>1624</v>
      </c>
      <c r="F340" s="57" t="s">
        <v>106</v>
      </c>
      <c r="G340" s="206">
        <f t="shared" si="34"/>
        <v>1</v>
      </c>
      <c r="H340" s="207" t="s">
        <v>17</v>
      </c>
      <c r="I340" s="206">
        <f t="shared" si="35"/>
        <v>2</v>
      </c>
      <c r="J340" s="208" t="s">
        <v>1673</v>
      </c>
      <c r="K340" s="209">
        <v>2.2599999999999998</v>
      </c>
      <c r="L340" s="62" t="s">
        <v>294</v>
      </c>
      <c r="M340" s="206">
        <f t="shared" si="36"/>
        <v>2</v>
      </c>
      <c r="N340" s="210"/>
      <c r="O340" s="62"/>
      <c r="P340" s="206"/>
      <c r="Q340" s="206" t="s">
        <v>1674</v>
      </c>
      <c r="R340" s="265"/>
    </row>
    <row r="341" spans="1:18" ht="15.75" customHeight="1" x14ac:dyDescent="0.2">
      <c r="A341" s="205">
        <f t="shared" si="33"/>
        <v>39</v>
      </c>
      <c r="B341" s="524" t="s">
        <v>1639</v>
      </c>
      <c r="C341" s="525">
        <v>70225</v>
      </c>
      <c r="D341" s="526" t="s">
        <v>1640</v>
      </c>
      <c r="E341" s="57" t="s">
        <v>1641</v>
      </c>
      <c r="F341" s="57" t="s">
        <v>106</v>
      </c>
      <c r="G341" s="206">
        <f t="shared" si="34"/>
        <v>1</v>
      </c>
      <c r="H341" s="207" t="s">
        <v>17</v>
      </c>
      <c r="I341" s="206">
        <f t="shared" si="35"/>
        <v>2</v>
      </c>
      <c r="J341" s="208" t="s">
        <v>1678</v>
      </c>
      <c r="K341" s="209">
        <v>2.82</v>
      </c>
      <c r="L341" s="62" t="s">
        <v>294</v>
      </c>
      <c r="M341" s="206">
        <f t="shared" si="36"/>
        <v>2</v>
      </c>
      <c r="N341" s="210">
        <v>34321</v>
      </c>
      <c r="O341" s="62" t="s">
        <v>294</v>
      </c>
      <c r="P341" s="206"/>
      <c r="Q341" s="206" t="s">
        <v>1679</v>
      </c>
      <c r="R341" s="265"/>
    </row>
    <row r="342" spans="1:18" ht="15.75" customHeight="1" x14ac:dyDescent="0.2">
      <c r="A342" s="205">
        <f t="shared" si="33"/>
        <v>40</v>
      </c>
      <c r="B342" s="524" t="s">
        <v>1662</v>
      </c>
      <c r="C342" s="525">
        <v>70228</v>
      </c>
      <c r="D342" s="526" t="s">
        <v>1663</v>
      </c>
      <c r="E342" s="57" t="s">
        <v>1664</v>
      </c>
      <c r="F342" s="57" t="s">
        <v>106</v>
      </c>
      <c r="G342" s="206">
        <f t="shared" si="34"/>
        <v>1</v>
      </c>
      <c r="H342" s="207" t="s">
        <v>17</v>
      </c>
      <c r="I342" s="206">
        <f t="shared" si="35"/>
        <v>2</v>
      </c>
      <c r="J342" s="208" t="s">
        <v>1682</v>
      </c>
      <c r="K342" s="209">
        <v>3.74</v>
      </c>
      <c r="L342" s="62" t="s">
        <v>96</v>
      </c>
      <c r="M342" s="206">
        <f t="shared" si="36"/>
        <v>1</v>
      </c>
      <c r="N342" s="210">
        <v>32289</v>
      </c>
      <c r="O342" s="62" t="s">
        <v>96</v>
      </c>
      <c r="P342" s="206"/>
      <c r="Q342" s="206" t="s">
        <v>1683</v>
      </c>
      <c r="R342" s="265"/>
    </row>
    <row r="343" spans="1:18" ht="15.75" customHeight="1" x14ac:dyDescent="0.2">
      <c r="A343" s="205">
        <f t="shared" si="33"/>
        <v>41</v>
      </c>
      <c r="B343" s="524" t="s">
        <v>1666</v>
      </c>
      <c r="C343" s="525">
        <v>70229</v>
      </c>
      <c r="D343" s="526" t="s">
        <v>1667</v>
      </c>
      <c r="E343" s="57" t="s">
        <v>1668</v>
      </c>
      <c r="F343" s="57" t="s">
        <v>106</v>
      </c>
      <c r="G343" s="206">
        <f t="shared" si="34"/>
        <v>1</v>
      </c>
      <c r="H343" s="207" t="s">
        <v>17</v>
      </c>
      <c r="I343" s="206">
        <f t="shared" si="35"/>
        <v>2</v>
      </c>
      <c r="J343" s="208"/>
      <c r="K343" s="209"/>
      <c r="L343" s="62"/>
      <c r="M343" s="206" t="str">
        <f t="shared" si="36"/>
        <v>Nil</v>
      </c>
      <c r="N343" s="210"/>
      <c r="O343" s="62"/>
      <c r="P343" s="206"/>
      <c r="Q343" s="206" t="s">
        <v>1687</v>
      </c>
      <c r="R343" s="265"/>
    </row>
    <row r="344" spans="1:18" ht="15.75" customHeight="1" x14ac:dyDescent="0.2">
      <c r="A344" s="205">
        <f t="shared" si="33"/>
        <v>42</v>
      </c>
      <c r="B344" s="524" t="s">
        <v>1684</v>
      </c>
      <c r="C344" s="525">
        <v>70233</v>
      </c>
      <c r="D344" s="526" t="s">
        <v>1685</v>
      </c>
      <c r="E344" s="57" t="s">
        <v>1686</v>
      </c>
      <c r="F344" s="57" t="s">
        <v>106</v>
      </c>
      <c r="G344" s="206">
        <f t="shared" si="34"/>
        <v>1</v>
      </c>
      <c r="H344" s="207" t="s">
        <v>17</v>
      </c>
      <c r="I344" s="206">
        <f t="shared" si="35"/>
        <v>2</v>
      </c>
      <c r="J344" s="208"/>
      <c r="K344" s="209"/>
      <c r="L344" s="62"/>
      <c r="M344" s="206" t="str">
        <f t="shared" si="36"/>
        <v>Nil</v>
      </c>
      <c r="N344" s="210"/>
      <c r="O344" s="62"/>
      <c r="P344" s="206"/>
      <c r="Q344" s="206" t="s">
        <v>1690</v>
      </c>
      <c r="R344" s="265"/>
    </row>
    <row r="345" spans="1:18" ht="15.75" customHeight="1" x14ac:dyDescent="0.2">
      <c r="A345" s="205">
        <f t="shared" si="33"/>
        <v>43</v>
      </c>
      <c r="B345" s="524" t="s">
        <v>1688</v>
      </c>
      <c r="C345" s="525">
        <v>70234</v>
      </c>
      <c r="D345" s="526" t="s">
        <v>1689</v>
      </c>
      <c r="E345" s="57" t="s">
        <v>1152</v>
      </c>
      <c r="F345" s="57" t="s">
        <v>106</v>
      </c>
      <c r="G345" s="206">
        <f t="shared" si="34"/>
        <v>1</v>
      </c>
      <c r="H345" s="207" t="s">
        <v>17</v>
      </c>
      <c r="I345" s="206">
        <f t="shared" si="35"/>
        <v>2</v>
      </c>
      <c r="J345" s="208" t="s">
        <v>1693</v>
      </c>
      <c r="K345" s="209">
        <v>3.34</v>
      </c>
      <c r="L345" s="62" t="s">
        <v>294</v>
      </c>
      <c r="M345" s="206">
        <f t="shared" si="36"/>
        <v>2</v>
      </c>
      <c r="N345" s="210">
        <v>34329</v>
      </c>
      <c r="O345" s="62" t="s">
        <v>294</v>
      </c>
      <c r="P345" s="206"/>
      <c r="Q345" s="206" t="s">
        <v>1694</v>
      </c>
      <c r="R345" s="265"/>
    </row>
    <row r="346" spans="1:18" ht="15.75" customHeight="1" x14ac:dyDescent="0.2">
      <c r="A346" s="205">
        <f t="shared" si="33"/>
        <v>44</v>
      </c>
      <c r="B346" s="524" t="s">
        <v>1695</v>
      </c>
      <c r="C346" s="525">
        <v>69411</v>
      </c>
      <c r="D346" s="526" t="s">
        <v>1696</v>
      </c>
      <c r="E346" s="57" t="s">
        <v>1697</v>
      </c>
      <c r="F346" s="57" t="s">
        <v>106</v>
      </c>
      <c r="G346" s="206">
        <f t="shared" si="34"/>
        <v>1</v>
      </c>
      <c r="H346" s="207" t="s">
        <v>17</v>
      </c>
      <c r="I346" s="206">
        <f t="shared" si="35"/>
        <v>2</v>
      </c>
      <c r="J346" s="208"/>
      <c r="K346" s="209"/>
      <c r="L346" s="62"/>
      <c r="M346" s="206" t="str">
        <f t="shared" si="36"/>
        <v>Nil</v>
      </c>
      <c r="N346" s="210"/>
      <c r="O346" s="62"/>
      <c r="P346" s="206"/>
      <c r="Q346" s="206" t="s">
        <v>1698</v>
      </c>
      <c r="R346" s="265"/>
    </row>
    <row r="347" spans="1:18" ht="16.5" thickBot="1" x14ac:dyDescent="0.3"/>
    <row r="348" spans="1:18" x14ac:dyDescent="0.2">
      <c r="A348" s="221" t="s">
        <v>546</v>
      </c>
      <c r="B348" s="222">
        <f>+COUNTIF(G303:G346,1)</f>
        <v>35</v>
      </c>
      <c r="C348" s="223"/>
      <c r="D348" s="224" t="s">
        <v>108</v>
      </c>
      <c r="E348" s="225"/>
      <c r="F348" s="226"/>
      <c r="G348" s="227"/>
      <c r="H348" s="222">
        <f>+COUNTIF(I303:I346,1)</f>
        <v>25</v>
      </c>
      <c r="I348" s="228"/>
      <c r="J348" s="229" t="s">
        <v>109</v>
      </c>
      <c r="K348" s="226"/>
      <c r="L348" s="222">
        <f>+COUNTIF(M303:M346,1)</f>
        <v>11</v>
      </c>
      <c r="M348" s="222"/>
      <c r="N348" s="230" t="s">
        <v>110</v>
      </c>
      <c r="O348" s="231">
        <f>+COUNTIF(P303:P346,1)</f>
        <v>4</v>
      </c>
      <c r="P348" s="232"/>
      <c r="Q348" s="233"/>
      <c r="R348" s="233"/>
    </row>
    <row r="349" spans="1:18" x14ac:dyDescent="0.2">
      <c r="A349" s="235" t="s">
        <v>111</v>
      </c>
      <c r="B349" s="236">
        <f>+COUNTIF(G303:G346,2)</f>
        <v>9</v>
      </c>
      <c r="C349" s="237"/>
      <c r="D349" s="238" t="s">
        <v>17</v>
      </c>
      <c r="E349" s="239"/>
      <c r="F349" s="233"/>
      <c r="G349" s="240"/>
      <c r="H349" s="236">
        <f>+COUNTIF(I303:I346,2)</f>
        <v>19</v>
      </c>
      <c r="I349" s="241"/>
      <c r="J349" s="242" t="s">
        <v>112</v>
      </c>
      <c r="K349" s="233"/>
      <c r="L349" s="236">
        <f>+COUNTIF(M303:M346,2)</f>
        <v>13</v>
      </c>
      <c r="M349" s="236"/>
      <c r="N349" s="243" t="s">
        <v>112</v>
      </c>
      <c r="O349" s="244">
        <f>+COUNTIF(P303:P346,2)</f>
        <v>11</v>
      </c>
      <c r="P349" s="233"/>
      <c r="Q349" s="233"/>
      <c r="R349" s="233"/>
    </row>
    <row r="350" spans="1:18" ht="16.5" thickBot="1" x14ac:dyDescent="0.3">
      <c r="A350" s="245"/>
      <c r="B350" s="250">
        <f>SUM(B348:B349)</f>
        <v>44</v>
      </c>
      <c r="C350" s="247"/>
      <c r="D350" s="248" t="s">
        <v>0</v>
      </c>
      <c r="E350" s="249"/>
      <c r="F350" s="246"/>
      <c r="G350" s="246"/>
      <c r="H350" s="250">
        <f>SUM(H348:H349)</f>
        <v>44</v>
      </c>
      <c r="I350" s="251"/>
      <c r="J350" s="252"/>
      <c r="K350" s="253"/>
      <c r="L350" s="250">
        <f>SUM(L348:L349)</f>
        <v>24</v>
      </c>
      <c r="M350" s="254"/>
      <c r="N350" s="253"/>
      <c r="O350" s="255">
        <f>SUM(O348:O349)</f>
        <v>15</v>
      </c>
      <c r="P350" s="233"/>
      <c r="Q350" s="233"/>
      <c r="R350" s="233"/>
    </row>
  </sheetData>
  <sortState ref="B303:H346">
    <sortCondition ref="H303:H346"/>
  </sortState>
  <mergeCells count="56">
    <mergeCell ref="A1:R1"/>
    <mergeCell ref="A2:R2"/>
    <mergeCell ref="A3:A4"/>
    <mergeCell ref="B3:B4"/>
    <mergeCell ref="C3:C4"/>
    <mergeCell ref="D3:D4"/>
    <mergeCell ref="E3:E4"/>
    <mergeCell ref="H3:H4"/>
    <mergeCell ref="J3:J4"/>
    <mergeCell ref="K3:K4"/>
    <mergeCell ref="N3:N4"/>
    <mergeCell ref="R3:R4"/>
    <mergeCell ref="A70:R70"/>
    <mergeCell ref="A71:A72"/>
    <mergeCell ref="B71:B72"/>
    <mergeCell ref="C71:C72"/>
    <mergeCell ref="D71:D72"/>
    <mergeCell ref="E71:E72"/>
    <mergeCell ref="H71:H72"/>
    <mergeCell ref="J71:J72"/>
    <mergeCell ref="K71:K72"/>
    <mergeCell ref="N71:N72"/>
    <mergeCell ref="R71:R72"/>
    <mergeCell ref="A116:R116"/>
    <mergeCell ref="A117:A118"/>
    <mergeCell ref="B117:B118"/>
    <mergeCell ref="C117:C118"/>
    <mergeCell ref="D117:D118"/>
    <mergeCell ref="E117:E118"/>
    <mergeCell ref="H117:H118"/>
    <mergeCell ref="A300:R300"/>
    <mergeCell ref="J117:J118"/>
    <mergeCell ref="K117:K118"/>
    <mergeCell ref="N117:N118"/>
    <mergeCell ref="R117:R118"/>
    <mergeCell ref="A197:R197"/>
    <mergeCell ref="A198:A199"/>
    <mergeCell ref="B198:B199"/>
    <mergeCell ref="C198:C199"/>
    <mergeCell ref="D198:D199"/>
    <mergeCell ref="E198:E199"/>
    <mergeCell ref="H198:H199"/>
    <mergeCell ref="J198:J199"/>
    <mergeCell ref="K198:K199"/>
    <mergeCell ref="N198:N199"/>
    <mergeCell ref="R198:R199"/>
    <mergeCell ref="J301:J302"/>
    <mergeCell ref="K301:K302"/>
    <mergeCell ref="N301:N302"/>
    <mergeCell ref="R301:R302"/>
    <mergeCell ref="A301:A302"/>
    <mergeCell ref="B301:B302"/>
    <mergeCell ref="C301:C302"/>
    <mergeCell ref="D301:D302"/>
    <mergeCell ref="E301:E302"/>
    <mergeCell ref="H301:H302"/>
  </mergeCells>
  <conditionalFormatting sqref="H5:H10 H303 H161:H190 H73:H83 H85:H110 H240:H291 H293 H200:H237 H119:H159 H305:H346 H12:H63">
    <cfRule type="cellIs" dxfId="323" priority="53" stopIfTrue="1" operator="equal">
      <formula>"Dropped"</formula>
    </cfRule>
    <cfRule type="cellIs" dxfId="322" priority="54" stopIfTrue="1" operator="equal">
      <formula>"Left"</formula>
    </cfRule>
    <cfRule type="cellIs" dxfId="321" priority="55" stopIfTrue="1" operator="equal">
      <formula>"Incomplete"</formula>
    </cfRule>
    <cfRule type="cellIs" dxfId="320" priority="56" stopIfTrue="1" operator="equal">
      <formula>"Complete"</formula>
    </cfRule>
  </conditionalFormatting>
  <conditionalFormatting sqref="L5:L10 O303 L303 L161:L190 L85:L110 L293 L333:L346 L200:L237 O305:O314 O85:O110 O12:O63 O332:O346 O316:O330 O200:O293 L239:L291 O161:O190 L119:L159 O5:O10 L12:L63 L73:L83 O73:O83 O118:O159 L305:L330">
    <cfRule type="cellIs" dxfId="319" priority="51" stopIfTrue="1" operator="equal">
      <formula>"Not Issued"</formula>
    </cfRule>
    <cfRule type="cellIs" dxfId="318" priority="52" stopIfTrue="1" operator="equal">
      <formula>"Issued"</formula>
    </cfRule>
  </conditionalFormatting>
  <conditionalFormatting sqref="H304">
    <cfRule type="cellIs" dxfId="317" priority="47" stopIfTrue="1" operator="equal">
      <formula>"Dropped"</formula>
    </cfRule>
    <cfRule type="cellIs" dxfId="316" priority="48" stopIfTrue="1" operator="equal">
      <formula>"Left"</formula>
    </cfRule>
    <cfRule type="cellIs" dxfId="315" priority="49" stopIfTrue="1" operator="equal">
      <formula>"Incomplete"</formula>
    </cfRule>
    <cfRule type="cellIs" dxfId="314" priority="50" stopIfTrue="1" operator="equal">
      <formula>"Complete"</formula>
    </cfRule>
  </conditionalFormatting>
  <conditionalFormatting sqref="L304">
    <cfRule type="cellIs" dxfId="313" priority="45" stopIfTrue="1" operator="equal">
      <formula>"Not Issued"</formula>
    </cfRule>
    <cfRule type="cellIs" dxfId="312" priority="46" stopIfTrue="1" operator="equal">
      <formula>"Issued"</formula>
    </cfRule>
  </conditionalFormatting>
  <conditionalFormatting sqref="H160">
    <cfRule type="cellIs" dxfId="311" priority="41" stopIfTrue="1" operator="equal">
      <formula>"Dropped"</formula>
    </cfRule>
    <cfRule type="cellIs" dxfId="310" priority="42" stopIfTrue="1" operator="equal">
      <formula>"Left"</formula>
    </cfRule>
    <cfRule type="cellIs" dxfId="309" priority="43" stopIfTrue="1" operator="equal">
      <formula>"Incomplete"</formula>
    </cfRule>
    <cfRule type="cellIs" dxfId="308" priority="44" stopIfTrue="1" operator="equal">
      <formula>"Complete"</formula>
    </cfRule>
  </conditionalFormatting>
  <conditionalFormatting sqref="L160">
    <cfRule type="cellIs" dxfId="307" priority="39" stopIfTrue="1" operator="equal">
      <formula>"Not Issued"</formula>
    </cfRule>
    <cfRule type="cellIs" dxfId="306" priority="40" stopIfTrue="1" operator="equal">
      <formula>"Issued"</formula>
    </cfRule>
  </conditionalFormatting>
  <conditionalFormatting sqref="H11">
    <cfRule type="cellIs" dxfId="305" priority="35" stopIfTrue="1" operator="equal">
      <formula>"Dropped"</formula>
    </cfRule>
    <cfRule type="cellIs" dxfId="304" priority="36" stopIfTrue="1" operator="equal">
      <formula>"Left"</formula>
    </cfRule>
    <cfRule type="cellIs" dxfId="303" priority="37" stopIfTrue="1" operator="equal">
      <formula>"Incomplete"</formula>
    </cfRule>
    <cfRule type="cellIs" dxfId="302" priority="38" stopIfTrue="1" operator="equal">
      <formula>"Complete"</formula>
    </cfRule>
  </conditionalFormatting>
  <conditionalFormatting sqref="L11">
    <cfRule type="cellIs" dxfId="301" priority="33" stopIfTrue="1" operator="equal">
      <formula>"Not Issued"</formula>
    </cfRule>
    <cfRule type="cellIs" dxfId="300" priority="34" stopIfTrue="1" operator="equal">
      <formula>"Issued"</formula>
    </cfRule>
  </conditionalFormatting>
  <conditionalFormatting sqref="H84">
    <cfRule type="cellIs" dxfId="299" priority="29" stopIfTrue="1" operator="equal">
      <formula>"Dropped"</formula>
    </cfRule>
    <cfRule type="cellIs" dxfId="298" priority="30" stopIfTrue="1" operator="equal">
      <formula>"Left"</formula>
    </cfRule>
    <cfRule type="cellIs" dxfId="297" priority="31" stopIfTrue="1" operator="equal">
      <formula>"Incomplete"</formula>
    </cfRule>
    <cfRule type="cellIs" dxfId="296" priority="32" stopIfTrue="1" operator="equal">
      <formula>"Complete"</formula>
    </cfRule>
  </conditionalFormatting>
  <conditionalFormatting sqref="L84">
    <cfRule type="cellIs" dxfId="295" priority="27" stopIfTrue="1" operator="equal">
      <formula>"Not Issued"</formula>
    </cfRule>
    <cfRule type="cellIs" dxfId="294" priority="28" stopIfTrue="1" operator="equal">
      <formula>"Issued"</formula>
    </cfRule>
  </conditionalFormatting>
  <conditionalFormatting sqref="H238">
    <cfRule type="cellIs" dxfId="293" priority="23" stopIfTrue="1" operator="equal">
      <formula>"Dropped"</formula>
    </cfRule>
    <cfRule type="cellIs" dxfId="292" priority="24" stopIfTrue="1" operator="equal">
      <formula>"Left"</formula>
    </cfRule>
    <cfRule type="cellIs" dxfId="291" priority="25" stopIfTrue="1" operator="equal">
      <formula>"Incomplete"</formula>
    </cfRule>
    <cfRule type="cellIs" dxfId="290" priority="26" stopIfTrue="1" operator="equal">
      <formula>"Complete"</formula>
    </cfRule>
  </conditionalFormatting>
  <conditionalFormatting sqref="L238">
    <cfRule type="cellIs" dxfId="289" priority="21" stopIfTrue="1" operator="equal">
      <formula>"Not Issued"</formula>
    </cfRule>
    <cfRule type="cellIs" dxfId="288" priority="22" stopIfTrue="1" operator="equal">
      <formula>"Issued"</formula>
    </cfRule>
  </conditionalFormatting>
  <conditionalFormatting sqref="H292">
    <cfRule type="cellIs" dxfId="287" priority="17" stopIfTrue="1" operator="equal">
      <formula>"Dropped"</formula>
    </cfRule>
    <cfRule type="cellIs" dxfId="286" priority="18" stopIfTrue="1" operator="equal">
      <formula>"Left"</formula>
    </cfRule>
    <cfRule type="cellIs" dxfId="285" priority="19" stopIfTrue="1" operator="equal">
      <formula>"Incomplete"</formula>
    </cfRule>
    <cfRule type="cellIs" dxfId="284" priority="20" stopIfTrue="1" operator="equal">
      <formula>"Complete"</formula>
    </cfRule>
  </conditionalFormatting>
  <conditionalFormatting sqref="L292">
    <cfRule type="cellIs" dxfId="283" priority="15" stopIfTrue="1" operator="equal">
      <formula>"Not Issued"</formula>
    </cfRule>
    <cfRule type="cellIs" dxfId="282" priority="16" stopIfTrue="1" operator="equal">
      <formula>"Issued"</formula>
    </cfRule>
  </conditionalFormatting>
  <conditionalFormatting sqref="L331:L332">
    <cfRule type="cellIs" dxfId="281" priority="13" stopIfTrue="1" operator="equal">
      <formula>"Not Issued"</formula>
    </cfRule>
    <cfRule type="cellIs" dxfId="280" priority="14" stopIfTrue="1" operator="equal">
      <formula>"Issued"</formula>
    </cfRule>
  </conditionalFormatting>
  <conditionalFormatting sqref="O11">
    <cfRule type="cellIs" dxfId="279" priority="11" stopIfTrue="1" operator="equal">
      <formula>"Not Issued"</formula>
    </cfRule>
    <cfRule type="cellIs" dxfId="278" priority="12" stopIfTrue="1" operator="equal">
      <formula>"Issued"</formula>
    </cfRule>
  </conditionalFormatting>
  <conditionalFormatting sqref="O160">
    <cfRule type="cellIs" dxfId="277" priority="9" stopIfTrue="1" operator="equal">
      <formula>"Not Issued"</formula>
    </cfRule>
    <cfRule type="cellIs" dxfId="276" priority="10" stopIfTrue="1" operator="equal">
      <formula>"Issued"</formula>
    </cfRule>
  </conditionalFormatting>
  <conditionalFormatting sqref="O304">
    <cfRule type="cellIs" dxfId="275" priority="7" stopIfTrue="1" operator="equal">
      <formula>"Not Issued"</formula>
    </cfRule>
    <cfRule type="cellIs" dxfId="274" priority="8" stopIfTrue="1" operator="equal">
      <formula>"Issued"</formula>
    </cfRule>
  </conditionalFormatting>
  <conditionalFormatting sqref="O84">
    <cfRule type="cellIs" dxfId="273" priority="5" stopIfTrue="1" operator="equal">
      <formula>"Not Issued"</formula>
    </cfRule>
    <cfRule type="cellIs" dxfId="272" priority="6" stopIfTrue="1" operator="equal">
      <formula>"Issued"</formula>
    </cfRule>
  </conditionalFormatting>
  <conditionalFormatting sqref="O331">
    <cfRule type="cellIs" dxfId="271" priority="3" stopIfTrue="1" operator="equal">
      <formula>"Not Issued"</formula>
    </cfRule>
    <cfRule type="cellIs" dxfId="270" priority="4" stopIfTrue="1" operator="equal">
      <formula>"Issued"</formula>
    </cfRule>
  </conditionalFormatting>
  <conditionalFormatting sqref="O315">
    <cfRule type="cellIs" dxfId="269" priority="1" stopIfTrue="1" operator="equal">
      <formula>"Not Issued"</formula>
    </cfRule>
    <cfRule type="cellIs" dxfId="268" priority="2" stopIfTrue="1" operator="equal">
      <formula>"Issued"</formula>
    </cfRule>
  </conditionalFormatting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00B0F0"/>
  </sheetPr>
  <dimension ref="A1:AG63"/>
  <sheetViews>
    <sheetView showGridLines="0" zoomScaleNormal="100" workbookViewId="0">
      <selection activeCell="D8" sqref="D8"/>
    </sheetView>
  </sheetViews>
  <sheetFormatPr defaultRowHeight="12.75" x14ac:dyDescent="0.2"/>
  <cols>
    <col min="1" max="1" width="7.28515625" style="120" customWidth="1"/>
    <col min="2" max="2" width="13.28515625" style="43" bestFit="1" customWidth="1"/>
    <col min="3" max="3" width="9.42578125" style="43" bestFit="1" customWidth="1"/>
    <col min="4" max="4" width="37.42578125" style="49" customWidth="1"/>
    <col min="5" max="5" width="30.28515625" style="43" hidden="1" customWidth="1"/>
    <col min="6" max="6" width="6.85546875" style="43" hidden="1" customWidth="1"/>
    <col min="7" max="7" width="2.28515625" style="43" hidden="1" customWidth="1"/>
    <col min="8" max="8" width="11" style="43" bestFit="1" customWidth="1"/>
    <col min="9" max="9" width="2.28515625" style="43" hidden="1" customWidth="1"/>
    <col min="10" max="10" width="7.42578125" style="43" hidden="1" customWidth="1"/>
    <col min="11" max="11" width="14" style="43" hidden="1" customWidth="1"/>
    <col min="12" max="12" width="21.7109375" style="43" bestFit="1" customWidth="1"/>
    <col min="13" max="13" width="11" style="43" hidden="1" customWidth="1"/>
    <col min="14" max="31" width="9.140625" style="43" customWidth="1"/>
    <col min="32" max="32" width="3" style="43" customWidth="1"/>
    <col min="33" max="33" width="3.140625" style="43" customWidth="1"/>
    <col min="34" max="16384" width="9.140625" style="43"/>
  </cols>
  <sheetData>
    <row r="1" spans="1:33" ht="32.25" customHeight="1" x14ac:dyDescent="0.45">
      <c r="A1" s="594" t="s">
        <v>78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</row>
    <row r="2" spans="1:33" ht="38.25" customHeight="1" thickBot="1" x14ac:dyDescent="0.55000000000000004">
      <c r="A2" s="633" t="s">
        <v>72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</row>
    <row r="3" spans="1:33" s="49" customFormat="1" ht="22.5" customHeight="1" x14ac:dyDescent="0.2">
      <c r="A3" s="596" t="s">
        <v>79</v>
      </c>
      <c r="B3" s="598" t="s">
        <v>80</v>
      </c>
      <c r="C3" s="598" t="s">
        <v>81</v>
      </c>
      <c r="D3" s="598" t="s">
        <v>82</v>
      </c>
      <c r="E3" s="598" t="s">
        <v>83</v>
      </c>
      <c r="F3" s="44" t="s">
        <v>84</v>
      </c>
      <c r="G3" s="44"/>
      <c r="H3" s="598" t="s">
        <v>85</v>
      </c>
      <c r="I3" s="45"/>
      <c r="J3" s="47" t="s">
        <v>89</v>
      </c>
      <c r="K3" s="47"/>
      <c r="L3" s="590" t="s">
        <v>92</v>
      </c>
      <c r="AF3" s="592" t="s">
        <v>93</v>
      </c>
      <c r="AG3" s="592" t="s">
        <v>94</v>
      </c>
    </row>
    <row r="4" spans="1:33" s="49" customFormat="1" ht="22.5" customHeight="1" thickBot="1" x14ac:dyDescent="0.25">
      <c r="A4" s="597"/>
      <c r="B4" s="599"/>
      <c r="C4" s="599"/>
      <c r="D4" s="599"/>
      <c r="E4" s="599"/>
      <c r="F4" s="50" t="s">
        <v>95</v>
      </c>
      <c r="G4" s="50"/>
      <c r="H4" s="599"/>
      <c r="I4" s="51"/>
      <c r="J4" s="53" t="s">
        <v>97</v>
      </c>
      <c r="K4" s="53"/>
      <c r="L4" s="591"/>
      <c r="AF4" s="593"/>
      <c r="AG4" s="593"/>
    </row>
    <row r="5" spans="1:33" ht="16.5" customHeight="1" x14ac:dyDescent="0.25">
      <c r="A5" s="55">
        <v>1</v>
      </c>
      <c r="B5" s="528" t="s">
        <v>2571</v>
      </c>
      <c r="C5" s="529">
        <v>87277</v>
      </c>
      <c r="D5" s="530" t="s">
        <v>2572</v>
      </c>
      <c r="E5" s="324" t="s">
        <v>2573</v>
      </c>
      <c r="F5" s="124" t="s">
        <v>106</v>
      </c>
      <c r="G5" s="58">
        <f t="shared" ref="G5:G36" si="0">+IF(F5="M",1,IF(F5="f",2,IF(F5="Civ",3,"Error")))</f>
        <v>1</v>
      </c>
      <c r="H5" s="125" t="s">
        <v>108</v>
      </c>
      <c r="I5" s="60">
        <f t="shared" ref="I5:I57" si="1">+IF(H5="Studying",5,IF(H5="Complete",1,IF(H5="Incomplete",2,IF(H5="Left",3,IF(H5="Dropped",4,"Error")))))</f>
        <v>1</v>
      </c>
      <c r="J5" s="60"/>
      <c r="K5" s="64"/>
      <c r="L5" s="64"/>
      <c r="M5" s="57" t="s">
        <v>2350</v>
      </c>
      <c r="AF5" s="185"/>
      <c r="AG5" s="185"/>
    </row>
    <row r="6" spans="1:33" ht="16.5" customHeight="1" x14ac:dyDescent="0.25">
      <c r="A6" s="55">
        <v>2</v>
      </c>
      <c r="B6" s="528" t="s">
        <v>2574</v>
      </c>
      <c r="C6" s="529">
        <v>87010</v>
      </c>
      <c r="D6" s="530" t="s">
        <v>2575</v>
      </c>
      <c r="E6" s="324" t="s">
        <v>2576</v>
      </c>
      <c r="F6" s="124" t="s">
        <v>102</v>
      </c>
      <c r="G6" s="58">
        <f t="shared" si="0"/>
        <v>2</v>
      </c>
      <c r="H6" s="125" t="s">
        <v>108</v>
      </c>
      <c r="I6" s="60">
        <f t="shared" si="1"/>
        <v>1</v>
      </c>
      <c r="J6" s="60"/>
      <c r="K6" s="64"/>
      <c r="L6" s="64"/>
      <c r="M6" s="57" t="s">
        <v>2355</v>
      </c>
      <c r="AF6" s="185"/>
      <c r="AG6" s="185"/>
    </row>
    <row r="7" spans="1:33" ht="16.5" customHeight="1" x14ac:dyDescent="0.25">
      <c r="A7" s="55">
        <v>3</v>
      </c>
      <c r="B7" s="528" t="s">
        <v>2577</v>
      </c>
      <c r="C7" s="529">
        <v>87011</v>
      </c>
      <c r="D7" s="530" t="s">
        <v>2578</v>
      </c>
      <c r="E7" s="324" t="s">
        <v>2579</v>
      </c>
      <c r="F7" s="124" t="s">
        <v>102</v>
      </c>
      <c r="G7" s="58">
        <f t="shared" si="0"/>
        <v>2</v>
      </c>
      <c r="H7" s="125" t="s">
        <v>108</v>
      </c>
      <c r="I7" s="60">
        <f t="shared" si="1"/>
        <v>1</v>
      </c>
      <c r="J7" s="60"/>
      <c r="K7" s="64"/>
      <c r="L7" s="64"/>
      <c r="M7" s="57" t="s">
        <v>2360</v>
      </c>
      <c r="AF7" s="185"/>
      <c r="AG7" s="185"/>
    </row>
    <row r="8" spans="1:33" ht="16.5" customHeight="1" x14ac:dyDescent="0.25">
      <c r="A8" s="55">
        <v>4</v>
      </c>
      <c r="B8" s="528" t="s">
        <v>2580</v>
      </c>
      <c r="C8" s="529">
        <v>57238</v>
      </c>
      <c r="D8" s="530" t="s">
        <v>2581</v>
      </c>
      <c r="E8" s="324" t="s">
        <v>915</v>
      </c>
      <c r="F8" s="124" t="s">
        <v>102</v>
      </c>
      <c r="G8" s="58">
        <f t="shared" si="0"/>
        <v>2</v>
      </c>
      <c r="H8" s="125" t="s">
        <v>108</v>
      </c>
      <c r="I8" s="60">
        <f t="shared" si="1"/>
        <v>1</v>
      </c>
      <c r="J8" s="60"/>
      <c r="K8" s="64"/>
      <c r="L8" s="64"/>
      <c r="M8" s="57" t="s">
        <v>2365</v>
      </c>
      <c r="AF8" s="185"/>
      <c r="AG8" s="185"/>
    </row>
    <row r="9" spans="1:33" ht="16.5" customHeight="1" x14ac:dyDescent="0.25">
      <c r="A9" s="55">
        <v>5</v>
      </c>
      <c r="B9" s="528" t="s">
        <v>2587</v>
      </c>
      <c r="C9" s="529">
        <v>87013</v>
      </c>
      <c r="D9" s="530" t="s">
        <v>2588</v>
      </c>
      <c r="E9" s="324" t="s">
        <v>2589</v>
      </c>
      <c r="F9" s="124" t="s">
        <v>106</v>
      </c>
      <c r="G9" s="58">
        <f t="shared" si="0"/>
        <v>1</v>
      </c>
      <c r="H9" s="125" t="s">
        <v>108</v>
      </c>
      <c r="I9" s="60">
        <f t="shared" si="1"/>
        <v>1</v>
      </c>
      <c r="J9" s="60"/>
      <c r="K9" s="64"/>
      <c r="L9" s="64"/>
      <c r="M9" s="57" t="s">
        <v>2370</v>
      </c>
      <c r="AF9" s="185"/>
      <c r="AG9" s="185"/>
    </row>
    <row r="10" spans="1:33" ht="16.5" customHeight="1" x14ac:dyDescent="0.25">
      <c r="A10" s="55">
        <v>6</v>
      </c>
      <c r="B10" s="528" t="s">
        <v>2593</v>
      </c>
      <c r="C10" s="529">
        <v>87014</v>
      </c>
      <c r="D10" s="530" t="s">
        <v>2594</v>
      </c>
      <c r="E10" s="324" t="s">
        <v>2595</v>
      </c>
      <c r="F10" s="124" t="s">
        <v>106</v>
      </c>
      <c r="G10" s="58">
        <f t="shared" si="0"/>
        <v>1</v>
      </c>
      <c r="H10" s="125" t="s">
        <v>108</v>
      </c>
      <c r="I10" s="60">
        <f t="shared" si="1"/>
        <v>1</v>
      </c>
      <c r="J10" s="60"/>
      <c r="K10" s="64"/>
      <c r="L10" s="64"/>
      <c r="M10" s="57" t="s">
        <v>2375</v>
      </c>
      <c r="AF10" s="185"/>
      <c r="AG10" s="185"/>
    </row>
    <row r="11" spans="1:33" ht="16.5" customHeight="1" x14ac:dyDescent="0.25">
      <c r="A11" s="55">
        <v>7</v>
      </c>
      <c r="B11" s="528" t="s">
        <v>2596</v>
      </c>
      <c r="C11" s="529">
        <v>87015</v>
      </c>
      <c r="D11" s="530" t="s">
        <v>2597</v>
      </c>
      <c r="E11" s="324" t="s">
        <v>627</v>
      </c>
      <c r="F11" s="124" t="s">
        <v>106</v>
      </c>
      <c r="G11" s="58">
        <f t="shared" si="0"/>
        <v>1</v>
      </c>
      <c r="H11" s="125" t="s">
        <v>108</v>
      </c>
      <c r="I11" s="60">
        <f t="shared" si="1"/>
        <v>1</v>
      </c>
      <c r="J11" s="60"/>
      <c r="K11" s="64"/>
      <c r="L11" s="64"/>
      <c r="M11" s="57" t="s">
        <v>2380</v>
      </c>
      <c r="AF11" s="185"/>
      <c r="AG11" s="185"/>
    </row>
    <row r="12" spans="1:33" ht="16.5" customHeight="1" x14ac:dyDescent="0.25">
      <c r="A12" s="55">
        <v>8</v>
      </c>
      <c r="B12" s="528" t="s">
        <v>2609</v>
      </c>
      <c r="C12" s="529">
        <v>87016</v>
      </c>
      <c r="D12" s="530" t="s">
        <v>2610</v>
      </c>
      <c r="E12" s="324" t="s">
        <v>2611</v>
      </c>
      <c r="F12" s="124" t="s">
        <v>106</v>
      </c>
      <c r="G12" s="58">
        <f t="shared" si="0"/>
        <v>1</v>
      </c>
      <c r="H12" s="125" t="s">
        <v>108</v>
      </c>
      <c r="I12" s="60">
        <f t="shared" si="1"/>
        <v>1</v>
      </c>
      <c r="J12" s="60"/>
      <c r="K12" s="64"/>
      <c r="L12" s="64"/>
      <c r="M12" s="57" t="s">
        <v>2385</v>
      </c>
      <c r="AF12" s="185"/>
      <c r="AG12" s="185"/>
    </row>
    <row r="13" spans="1:33" ht="16.5" customHeight="1" x14ac:dyDescent="0.25">
      <c r="A13" s="55">
        <v>9</v>
      </c>
      <c r="B13" s="528" t="s">
        <v>2614</v>
      </c>
      <c r="C13" s="529">
        <v>9983</v>
      </c>
      <c r="D13" s="530" t="s">
        <v>2615</v>
      </c>
      <c r="E13" s="324" t="s">
        <v>2616</v>
      </c>
      <c r="F13" s="124" t="s">
        <v>106</v>
      </c>
      <c r="G13" s="58">
        <f t="shared" si="0"/>
        <v>1</v>
      </c>
      <c r="H13" s="125" t="s">
        <v>108</v>
      </c>
      <c r="I13" s="60">
        <f t="shared" si="1"/>
        <v>1</v>
      </c>
      <c r="J13" s="60"/>
      <c r="K13" s="64"/>
      <c r="L13" s="64"/>
      <c r="M13" s="57" t="s">
        <v>2390</v>
      </c>
      <c r="AF13" s="185"/>
      <c r="AG13" s="185"/>
    </row>
    <row r="14" spans="1:33" ht="16.5" customHeight="1" x14ac:dyDescent="0.25">
      <c r="A14" s="55">
        <v>10</v>
      </c>
      <c r="B14" s="528" t="s">
        <v>2617</v>
      </c>
      <c r="C14" s="529">
        <v>54136</v>
      </c>
      <c r="D14" s="530" t="s">
        <v>2618</v>
      </c>
      <c r="E14" s="324" t="s">
        <v>2619</v>
      </c>
      <c r="F14" s="124" t="s">
        <v>102</v>
      </c>
      <c r="G14" s="58">
        <f t="shared" si="0"/>
        <v>2</v>
      </c>
      <c r="H14" s="125" t="s">
        <v>108</v>
      </c>
      <c r="I14" s="60">
        <f t="shared" si="1"/>
        <v>1</v>
      </c>
      <c r="J14" s="60"/>
      <c r="K14" s="64"/>
      <c r="L14" s="64"/>
      <c r="M14" s="57" t="s">
        <v>2395</v>
      </c>
      <c r="AF14" s="185"/>
      <c r="AG14" s="185"/>
    </row>
    <row r="15" spans="1:33" ht="16.5" customHeight="1" x14ac:dyDescent="0.25">
      <c r="A15" s="55">
        <v>11</v>
      </c>
      <c r="B15" s="528" t="s">
        <v>2620</v>
      </c>
      <c r="C15" s="529">
        <v>87018</v>
      </c>
      <c r="D15" s="530" t="s">
        <v>2621</v>
      </c>
      <c r="E15" s="324" t="s">
        <v>2622</v>
      </c>
      <c r="F15" s="124" t="s">
        <v>106</v>
      </c>
      <c r="G15" s="58">
        <f t="shared" si="0"/>
        <v>1</v>
      </c>
      <c r="H15" s="125" t="s">
        <v>108</v>
      </c>
      <c r="I15" s="60">
        <f t="shared" si="1"/>
        <v>1</v>
      </c>
      <c r="J15" s="60"/>
      <c r="K15" s="64"/>
      <c r="L15" s="64"/>
      <c r="M15" s="57" t="s">
        <v>2403</v>
      </c>
      <c r="AF15" s="185"/>
      <c r="AG15" s="185"/>
    </row>
    <row r="16" spans="1:33" ht="16.5" customHeight="1" x14ac:dyDescent="0.25">
      <c r="A16" s="55">
        <v>12</v>
      </c>
      <c r="B16" s="528" t="s">
        <v>2623</v>
      </c>
      <c r="C16" s="529">
        <v>87019</v>
      </c>
      <c r="D16" s="530" t="s">
        <v>2624</v>
      </c>
      <c r="E16" s="324" t="s">
        <v>2625</v>
      </c>
      <c r="F16" s="124" t="s">
        <v>106</v>
      </c>
      <c r="G16" s="58">
        <f t="shared" si="0"/>
        <v>1</v>
      </c>
      <c r="H16" s="125" t="s">
        <v>108</v>
      </c>
      <c r="I16" s="60">
        <f t="shared" si="1"/>
        <v>1</v>
      </c>
      <c r="J16" s="60"/>
      <c r="K16" s="64"/>
      <c r="L16" s="64"/>
      <c r="M16" s="57" t="s">
        <v>2407</v>
      </c>
      <c r="AF16" s="185"/>
      <c r="AG16" s="185"/>
    </row>
    <row r="17" spans="1:33" ht="16.5" customHeight="1" x14ac:dyDescent="0.25">
      <c r="A17" s="55">
        <v>13</v>
      </c>
      <c r="B17" s="528" t="s">
        <v>2626</v>
      </c>
      <c r="C17" s="529">
        <v>60220</v>
      </c>
      <c r="D17" s="530" t="s">
        <v>2627</v>
      </c>
      <c r="E17" s="324" t="s">
        <v>2628</v>
      </c>
      <c r="F17" s="124" t="s">
        <v>102</v>
      </c>
      <c r="G17" s="58">
        <f t="shared" si="0"/>
        <v>2</v>
      </c>
      <c r="H17" s="125" t="s">
        <v>108</v>
      </c>
      <c r="I17" s="60">
        <f t="shared" si="1"/>
        <v>1</v>
      </c>
      <c r="J17" s="60"/>
      <c r="K17" s="64"/>
      <c r="L17" s="64"/>
      <c r="M17" s="57" t="s">
        <v>2412</v>
      </c>
      <c r="AF17" s="185"/>
      <c r="AG17" s="185"/>
    </row>
    <row r="18" spans="1:33" ht="16.5" customHeight="1" x14ac:dyDescent="0.25">
      <c r="A18" s="55">
        <v>14</v>
      </c>
      <c r="B18" s="528" t="s">
        <v>2629</v>
      </c>
      <c r="C18" s="529">
        <v>87020</v>
      </c>
      <c r="D18" s="530" t="s">
        <v>2630</v>
      </c>
      <c r="E18" s="324" t="s">
        <v>811</v>
      </c>
      <c r="F18" s="124" t="s">
        <v>102</v>
      </c>
      <c r="G18" s="58">
        <f t="shared" si="0"/>
        <v>2</v>
      </c>
      <c r="H18" s="125" t="s">
        <v>108</v>
      </c>
      <c r="I18" s="60">
        <f t="shared" si="1"/>
        <v>1</v>
      </c>
      <c r="J18" s="60"/>
      <c r="K18" s="64"/>
      <c r="L18" s="64"/>
      <c r="M18" s="57"/>
      <c r="AF18" s="185"/>
      <c r="AG18" s="185"/>
    </row>
    <row r="19" spans="1:33" ht="16.5" customHeight="1" x14ac:dyDescent="0.25">
      <c r="A19" s="55">
        <v>15</v>
      </c>
      <c r="B19" s="528" t="s">
        <v>2631</v>
      </c>
      <c r="C19" s="529">
        <v>87021</v>
      </c>
      <c r="D19" s="530" t="s">
        <v>2632</v>
      </c>
      <c r="E19" s="324" t="s">
        <v>2633</v>
      </c>
      <c r="F19" s="124" t="s">
        <v>106</v>
      </c>
      <c r="G19" s="58">
        <f t="shared" si="0"/>
        <v>1</v>
      </c>
      <c r="H19" s="125" t="s">
        <v>108</v>
      </c>
      <c r="I19" s="60">
        <f t="shared" si="1"/>
        <v>1</v>
      </c>
      <c r="J19" s="60"/>
      <c r="K19" s="64"/>
      <c r="L19" s="64"/>
      <c r="M19" s="57"/>
      <c r="AF19" s="185"/>
      <c r="AG19" s="185"/>
    </row>
    <row r="20" spans="1:33" ht="16.5" customHeight="1" x14ac:dyDescent="0.25">
      <c r="A20" s="55">
        <v>17</v>
      </c>
      <c r="B20" s="528" t="s">
        <v>2639</v>
      </c>
      <c r="C20" s="529">
        <v>54209</v>
      </c>
      <c r="D20" s="530" t="s">
        <v>2640</v>
      </c>
      <c r="E20" s="324" t="s">
        <v>2641</v>
      </c>
      <c r="F20" s="124" t="s">
        <v>102</v>
      </c>
      <c r="G20" s="58">
        <f t="shared" si="0"/>
        <v>2</v>
      </c>
      <c r="H20" s="125" t="s">
        <v>108</v>
      </c>
      <c r="I20" s="60">
        <f t="shared" si="1"/>
        <v>1</v>
      </c>
      <c r="J20" s="60"/>
      <c r="K20" s="64"/>
      <c r="L20" s="64"/>
      <c r="M20" s="57"/>
      <c r="AF20" s="185"/>
      <c r="AG20" s="185"/>
    </row>
    <row r="21" spans="1:33" ht="16.5" customHeight="1" x14ac:dyDescent="0.25">
      <c r="A21" s="55">
        <v>19</v>
      </c>
      <c r="B21" s="528" t="s">
        <v>2647</v>
      </c>
      <c r="C21" s="529">
        <v>87023</v>
      </c>
      <c r="D21" s="530" t="s">
        <v>2648</v>
      </c>
      <c r="E21" s="324" t="s">
        <v>2649</v>
      </c>
      <c r="F21" s="124" t="s">
        <v>102</v>
      </c>
      <c r="G21" s="58">
        <f t="shared" si="0"/>
        <v>2</v>
      </c>
      <c r="H21" s="125" t="s">
        <v>108</v>
      </c>
      <c r="I21" s="60">
        <f t="shared" si="1"/>
        <v>1</v>
      </c>
      <c r="J21" s="60"/>
      <c r="K21" s="64"/>
      <c r="L21" s="64"/>
      <c r="M21" s="57"/>
      <c r="AF21" s="185"/>
      <c r="AG21" s="185"/>
    </row>
    <row r="22" spans="1:33" ht="16.5" customHeight="1" x14ac:dyDescent="0.25">
      <c r="A22" s="55">
        <v>20</v>
      </c>
      <c r="B22" s="528" t="s">
        <v>2653</v>
      </c>
      <c r="C22" s="529">
        <v>87025</v>
      </c>
      <c r="D22" s="530" t="s">
        <v>2654</v>
      </c>
      <c r="E22" s="324" t="s">
        <v>2655</v>
      </c>
      <c r="F22" s="124" t="s">
        <v>102</v>
      </c>
      <c r="G22" s="58">
        <f t="shared" si="0"/>
        <v>2</v>
      </c>
      <c r="H22" s="125" t="s">
        <v>108</v>
      </c>
      <c r="I22" s="60">
        <f t="shared" si="1"/>
        <v>1</v>
      </c>
      <c r="J22" s="60"/>
      <c r="K22" s="64"/>
      <c r="L22" s="64"/>
      <c r="M22" s="57"/>
      <c r="AF22" s="185"/>
      <c r="AG22" s="185"/>
    </row>
    <row r="23" spans="1:33" ht="16.5" customHeight="1" x14ac:dyDescent="0.25">
      <c r="A23" s="55">
        <v>21</v>
      </c>
      <c r="B23" s="528" t="s">
        <v>2656</v>
      </c>
      <c r="C23" s="529">
        <v>87284</v>
      </c>
      <c r="D23" s="530" t="s">
        <v>2657</v>
      </c>
      <c r="E23" s="324" t="s">
        <v>2658</v>
      </c>
      <c r="F23" s="124" t="s">
        <v>106</v>
      </c>
      <c r="G23" s="58">
        <f t="shared" si="0"/>
        <v>1</v>
      </c>
      <c r="H23" s="125" t="s">
        <v>108</v>
      </c>
      <c r="I23" s="60">
        <f t="shared" si="1"/>
        <v>1</v>
      </c>
      <c r="J23" s="60"/>
      <c r="K23" s="64"/>
      <c r="L23" s="64"/>
      <c r="M23" s="57"/>
      <c r="AF23" s="185"/>
      <c r="AG23" s="185"/>
    </row>
    <row r="24" spans="1:33" ht="16.5" customHeight="1" x14ac:dyDescent="0.25">
      <c r="A24" s="55">
        <v>22</v>
      </c>
      <c r="B24" s="528" t="s">
        <v>2661</v>
      </c>
      <c r="C24" s="529">
        <v>87285</v>
      </c>
      <c r="D24" s="530" t="s">
        <v>2662</v>
      </c>
      <c r="E24" s="324" t="s">
        <v>2663</v>
      </c>
      <c r="F24" s="124" t="s">
        <v>106</v>
      </c>
      <c r="G24" s="58">
        <f t="shared" si="0"/>
        <v>1</v>
      </c>
      <c r="H24" s="125" t="s">
        <v>108</v>
      </c>
      <c r="I24" s="60">
        <f t="shared" si="1"/>
        <v>1</v>
      </c>
      <c r="J24" s="60"/>
      <c r="K24" s="64"/>
      <c r="L24" s="64"/>
      <c r="M24" s="57"/>
      <c r="AF24" s="185"/>
      <c r="AG24" s="185"/>
    </row>
    <row r="25" spans="1:33" ht="16.5" customHeight="1" x14ac:dyDescent="0.25">
      <c r="A25" s="55">
        <v>23</v>
      </c>
      <c r="B25" s="528" t="s">
        <v>2664</v>
      </c>
      <c r="C25" s="529">
        <v>87026</v>
      </c>
      <c r="D25" s="530" t="s">
        <v>2665</v>
      </c>
      <c r="E25" s="324" t="s">
        <v>2666</v>
      </c>
      <c r="F25" s="124" t="s">
        <v>106</v>
      </c>
      <c r="G25" s="58">
        <f t="shared" si="0"/>
        <v>1</v>
      </c>
      <c r="H25" s="125" t="s">
        <v>108</v>
      </c>
      <c r="I25" s="60">
        <f t="shared" si="1"/>
        <v>1</v>
      </c>
      <c r="J25" s="60"/>
      <c r="K25" s="64"/>
      <c r="L25" s="64"/>
      <c r="M25" s="57"/>
      <c r="AF25" s="185"/>
      <c r="AG25" s="185"/>
    </row>
    <row r="26" spans="1:33" ht="16.5" customHeight="1" x14ac:dyDescent="0.25">
      <c r="A26" s="55">
        <v>24</v>
      </c>
      <c r="B26" s="528" t="s">
        <v>2667</v>
      </c>
      <c r="C26" s="529">
        <v>87027</v>
      </c>
      <c r="D26" s="530" t="s">
        <v>506</v>
      </c>
      <c r="E26" s="324" t="s">
        <v>2668</v>
      </c>
      <c r="F26" s="124" t="s">
        <v>106</v>
      </c>
      <c r="G26" s="58">
        <f t="shared" si="0"/>
        <v>1</v>
      </c>
      <c r="H26" s="125" t="s">
        <v>108</v>
      </c>
      <c r="I26" s="60">
        <f t="shared" si="1"/>
        <v>1</v>
      </c>
      <c r="J26" s="60"/>
      <c r="K26" s="64"/>
      <c r="L26" s="64"/>
      <c r="M26" s="57"/>
      <c r="AF26" s="185"/>
      <c r="AG26" s="185"/>
    </row>
    <row r="27" spans="1:33" ht="16.5" customHeight="1" x14ac:dyDescent="0.25">
      <c r="A27" s="55">
        <v>25</v>
      </c>
      <c r="B27" s="528" t="s">
        <v>2672</v>
      </c>
      <c r="C27" s="529">
        <v>87287</v>
      </c>
      <c r="D27" s="530" t="s">
        <v>2673</v>
      </c>
      <c r="E27" s="324" t="s">
        <v>2674</v>
      </c>
      <c r="F27" s="124" t="s">
        <v>106</v>
      </c>
      <c r="G27" s="58">
        <f t="shared" si="0"/>
        <v>1</v>
      </c>
      <c r="H27" s="125" t="s">
        <v>108</v>
      </c>
      <c r="I27" s="60">
        <f t="shared" si="1"/>
        <v>1</v>
      </c>
      <c r="J27" s="60"/>
      <c r="K27" s="64"/>
      <c r="L27" s="64"/>
      <c r="M27" s="57"/>
      <c r="AF27" s="185"/>
      <c r="AG27" s="185"/>
    </row>
    <row r="28" spans="1:33" ht="16.5" customHeight="1" x14ac:dyDescent="0.25">
      <c r="A28" s="55">
        <v>26</v>
      </c>
      <c r="B28" s="528" t="s">
        <v>2686</v>
      </c>
      <c r="C28" s="529">
        <v>87028</v>
      </c>
      <c r="D28" s="530" t="s">
        <v>2687</v>
      </c>
      <c r="E28" s="324" t="s">
        <v>2688</v>
      </c>
      <c r="F28" s="124" t="s">
        <v>106</v>
      </c>
      <c r="G28" s="58">
        <f t="shared" si="0"/>
        <v>1</v>
      </c>
      <c r="H28" s="125" t="s">
        <v>108</v>
      </c>
      <c r="I28" s="60">
        <f t="shared" si="1"/>
        <v>1</v>
      </c>
      <c r="J28" s="60"/>
      <c r="K28" s="64"/>
      <c r="L28" s="64"/>
      <c r="M28" s="57"/>
      <c r="AF28" s="185"/>
      <c r="AG28" s="185"/>
    </row>
    <row r="29" spans="1:33" ht="16.5" customHeight="1" x14ac:dyDescent="0.25">
      <c r="A29" s="55">
        <v>27</v>
      </c>
      <c r="B29" s="528" t="s">
        <v>2692</v>
      </c>
      <c r="C29" s="529">
        <v>43701</v>
      </c>
      <c r="D29" s="530" t="s">
        <v>2693</v>
      </c>
      <c r="E29" s="324" t="s">
        <v>2694</v>
      </c>
      <c r="F29" s="124" t="s">
        <v>102</v>
      </c>
      <c r="G29" s="58">
        <f t="shared" si="0"/>
        <v>2</v>
      </c>
      <c r="H29" s="125" t="s">
        <v>108</v>
      </c>
      <c r="I29" s="60">
        <f t="shared" si="1"/>
        <v>1</v>
      </c>
      <c r="J29" s="60"/>
      <c r="K29" s="64"/>
      <c r="L29" s="64"/>
      <c r="M29" s="57"/>
      <c r="AF29" s="185"/>
      <c r="AG29" s="185"/>
    </row>
    <row r="30" spans="1:33" ht="16.5" customHeight="1" x14ac:dyDescent="0.25">
      <c r="A30" s="55">
        <v>28</v>
      </c>
      <c r="B30" s="528" t="s">
        <v>2695</v>
      </c>
      <c r="C30" s="529">
        <v>87031</v>
      </c>
      <c r="D30" s="530" t="s">
        <v>2696</v>
      </c>
      <c r="E30" s="324" t="s">
        <v>2697</v>
      </c>
      <c r="F30" s="124" t="s">
        <v>102</v>
      </c>
      <c r="G30" s="58">
        <f t="shared" si="0"/>
        <v>2</v>
      </c>
      <c r="H30" s="125" t="s">
        <v>108</v>
      </c>
      <c r="I30" s="60">
        <f t="shared" si="1"/>
        <v>1</v>
      </c>
      <c r="J30" s="60"/>
      <c r="K30" s="64"/>
      <c r="L30" s="64"/>
      <c r="M30" s="57"/>
      <c r="AF30" s="185"/>
      <c r="AG30" s="185"/>
    </row>
    <row r="31" spans="1:33" ht="16.5" customHeight="1" x14ac:dyDescent="0.25">
      <c r="A31" s="55">
        <v>29</v>
      </c>
      <c r="B31" s="528" t="s">
        <v>2701</v>
      </c>
      <c r="C31" s="529">
        <v>12413</v>
      </c>
      <c r="D31" s="530" t="s">
        <v>2702</v>
      </c>
      <c r="E31" s="324" t="s">
        <v>2703</v>
      </c>
      <c r="F31" s="124" t="s">
        <v>106</v>
      </c>
      <c r="G31" s="58">
        <f t="shared" si="0"/>
        <v>1</v>
      </c>
      <c r="H31" s="125" t="s">
        <v>108</v>
      </c>
      <c r="I31" s="60">
        <f t="shared" si="1"/>
        <v>1</v>
      </c>
      <c r="J31" s="60"/>
      <c r="K31" s="64"/>
      <c r="L31" s="64"/>
      <c r="M31" s="57"/>
      <c r="AF31" s="185"/>
      <c r="AG31" s="185"/>
    </row>
    <row r="32" spans="1:33" ht="16.5" customHeight="1" x14ac:dyDescent="0.25">
      <c r="A32" s="55">
        <v>30</v>
      </c>
      <c r="B32" s="528" t="s">
        <v>2704</v>
      </c>
      <c r="C32" s="529">
        <v>87291</v>
      </c>
      <c r="D32" s="530" t="s">
        <v>2705</v>
      </c>
      <c r="E32" s="324" t="s">
        <v>2706</v>
      </c>
      <c r="F32" s="124" t="s">
        <v>106</v>
      </c>
      <c r="G32" s="58">
        <f t="shared" si="0"/>
        <v>1</v>
      </c>
      <c r="H32" s="125" t="s">
        <v>108</v>
      </c>
      <c r="I32" s="60">
        <f t="shared" si="1"/>
        <v>1</v>
      </c>
      <c r="J32" s="60"/>
      <c r="K32" s="64"/>
      <c r="L32" s="64"/>
      <c r="M32" s="57"/>
      <c r="AF32" s="185"/>
      <c r="AG32" s="185"/>
    </row>
    <row r="33" spans="1:33" ht="16.5" customHeight="1" x14ac:dyDescent="0.25">
      <c r="A33" s="55">
        <v>31</v>
      </c>
      <c r="B33" s="528" t="s">
        <v>2707</v>
      </c>
      <c r="C33" s="529">
        <v>90127</v>
      </c>
      <c r="D33" s="530" t="s">
        <v>2708</v>
      </c>
      <c r="E33" s="324" t="s">
        <v>2709</v>
      </c>
      <c r="F33" s="124" t="s">
        <v>102</v>
      </c>
      <c r="G33" s="58">
        <f t="shared" si="0"/>
        <v>2</v>
      </c>
      <c r="H33" s="125" t="s">
        <v>108</v>
      </c>
      <c r="I33" s="60">
        <f t="shared" si="1"/>
        <v>1</v>
      </c>
      <c r="J33" s="60"/>
      <c r="K33" s="64"/>
      <c r="L33" s="64"/>
      <c r="M33" s="57"/>
      <c r="AF33" s="185"/>
      <c r="AG33" s="185"/>
    </row>
    <row r="34" spans="1:33" ht="16.5" customHeight="1" x14ac:dyDescent="0.25">
      <c r="A34" s="55">
        <v>32</v>
      </c>
      <c r="B34" s="528" t="s">
        <v>2582</v>
      </c>
      <c r="C34" s="529">
        <v>87012</v>
      </c>
      <c r="D34" s="530" t="s">
        <v>2583</v>
      </c>
      <c r="E34" s="324" t="s">
        <v>2584</v>
      </c>
      <c r="F34" s="124" t="s">
        <v>106</v>
      </c>
      <c r="G34" s="58">
        <f t="shared" si="0"/>
        <v>1</v>
      </c>
      <c r="H34" s="125" t="s">
        <v>17</v>
      </c>
      <c r="I34" s="60">
        <f t="shared" si="1"/>
        <v>2</v>
      </c>
      <c r="J34" s="60"/>
      <c r="K34" s="64"/>
      <c r="L34" s="64"/>
      <c r="M34" s="57"/>
      <c r="AF34" s="185"/>
      <c r="AG34" s="185"/>
    </row>
    <row r="35" spans="1:33" ht="16.5" customHeight="1" x14ac:dyDescent="0.25">
      <c r="A35" s="55">
        <v>33</v>
      </c>
      <c r="B35" s="528" t="s">
        <v>2585</v>
      </c>
      <c r="C35" s="529">
        <v>57303</v>
      </c>
      <c r="D35" s="530" t="s">
        <v>2586</v>
      </c>
      <c r="E35" s="324" t="s">
        <v>1260</v>
      </c>
      <c r="F35" s="124" t="s">
        <v>106</v>
      </c>
      <c r="G35" s="58">
        <f t="shared" si="0"/>
        <v>1</v>
      </c>
      <c r="H35" s="125" t="s">
        <v>17</v>
      </c>
      <c r="I35" s="60">
        <f t="shared" si="1"/>
        <v>2</v>
      </c>
      <c r="J35" s="60"/>
      <c r="K35" s="64"/>
      <c r="L35" s="64"/>
      <c r="M35" s="57"/>
      <c r="AF35" s="185"/>
      <c r="AG35" s="185"/>
    </row>
    <row r="36" spans="1:33" ht="16.5" customHeight="1" x14ac:dyDescent="0.25">
      <c r="A36" s="55">
        <v>34</v>
      </c>
      <c r="B36" s="528" t="s">
        <v>2590</v>
      </c>
      <c r="C36" s="529">
        <v>87279</v>
      </c>
      <c r="D36" s="530" t="s">
        <v>2591</v>
      </c>
      <c r="E36" s="324" t="s">
        <v>2592</v>
      </c>
      <c r="F36" s="124" t="s">
        <v>106</v>
      </c>
      <c r="G36" s="58">
        <f t="shared" si="0"/>
        <v>1</v>
      </c>
      <c r="H36" s="125" t="s">
        <v>17</v>
      </c>
      <c r="I36" s="60">
        <f t="shared" si="1"/>
        <v>2</v>
      </c>
      <c r="J36" s="60"/>
      <c r="K36" s="64"/>
      <c r="L36" s="64"/>
      <c r="M36" s="57"/>
      <c r="AF36" s="185"/>
      <c r="AG36" s="185"/>
    </row>
    <row r="37" spans="1:33" ht="16.5" customHeight="1" x14ac:dyDescent="0.25">
      <c r="A37" s="55">
        <v>35</v>
      </c>
      <c r="B37" s="528" t="s">
        <v>2598</v>
      </c>
      <c r="C37" s="529">
        <v>57276</v>
      </c>
      <c r="D37" s="530" t="s">
        <v>2599</v>
      </c>
      <c r="E37" s="324" t="s">
        <v>2600</v>
      </c>
      <c r="F37" s="124" t="s">
        <v>106</v>
      </c>
      <c r="G37" s="58">
        <f t="shared" ref="G37:G57" si="2">+IF(F37="M",1,IF(F37="f",2,IF(F37="Civ",3,"Error")))</f>
        <v>1</v>
      </c>
      <c r="H37" s="125" t="s">
        <v>17</v>
      </c>
      <c r="I37" s="60">
        <f t="shared" si="1"/>
        <v>2</v>
      </c>
      <c r="J37" s="60"/>
      <c r="K37" s="64"/>
      <c r="L37" s="64"/>
      <c r="M37" s="57"/>
      <c r="AF37" s="185"/>
      <c r="AG37" s="185"/>
    </row>
    <row r="38" spans="1:33" ht="16.5" customHeight="1" x14ac:dyDescent="0.25">
      <c r="A38" s="55">
        <v>36</v>
      </c>
      <c r="B38" s="528" t="s">
        <v>2601</v>
      </c>
      <c r="C38" s="529">
        <v>48520</v>
      </c>
      <c r="D38" s="530" t="s">
        <v>2602</v>
      </c>
      <c r="E38" s="324" t="s">
        <v>2603</v>
      </c>
      <c r="F38" s="124" t="s">
        <v>102</v>
      </c>
      <c r="G38" s="58">
        <f t="shared" si="2"/>
        <v>2</v>
      </c>
      <c r="H38" s="125" t="s">
        <v>17</v>
      </c>
      <c r="I38" s="60">
        <f t="shared" si="1"/>
        <v>2</v>
      </c>
      <c r="J38" s="60" t="e">
        <f>+IF(#REF!="Issued",1,IF(#REF!="Not Issued",2,"Nil"))</f>
        <v>#REF!</v>
      </c>
      <c r="K38" s="64" t="s">
        <v>2502</v>
      </c>
      <c r="L38" s="64"/>
      <c r="M38" s="57"/>
      <c r="AF38" s="185"/>
      <c r="AG38" s="185"/>
    </row>
    <row r="39" spans="1:33" ht="16.5" customHeight="1" x14ac:dyDescent="0.25">
      <c r="A39" s="55">
        <v>37</v>
      </c>
      <c r="B39" s="528" t="s">
        <v>2604</v>
      </c>
      <c r="C39" s="529">
        <v>89384</v>
      </c>
      <c r="D39" s="530" t="s">
        <v>2605</v>
      </c>
      <c r="E39" s="324" t="s">
        <v>2388</v>
      </c>
      <c r="F39" s="124" t="s">
        <v>106</v>
      </c>
      <c r="G39" s="58">
        <f t="shared" si="2"/>
        <v>1</v>
      </c>
      <c r="H39" s="125" t="s">
        <v>17</v>
      </c>
      <c r="I39" s="60">
        <f t="shared" si="1"/>
        <v>2</v>
      </c>
      <c r="J39" s="60" t="e">
        <f>+IF(#REF!="Issued",1,IF(#REF!="Not Issued",2,"Nil"))</f>
        <v>#REF!</v>
      </c>
      <c r="K39" s="64" t="s">
        <v>2506</v>
      </c>
      <c r="L39" s="64"/>
      <c r="M39" s="57"/>
      <c r="AF39" s="185"/>
      <c r="AG39" s="185"/>
    </row>
    <row r="40" spans="1:33" ht="16.5" customHeight="1" x14ac:dyDescent="0.25">
      <c r="A40" s="55">
        <v>38</v>
      </c>
      <c r="B40" s="528" t="s">
        <v>2606</v>
      </c>
      <c r="C40" s="529">
        <v>87280</v>
      </c>
      <c r="D40" s="530" t="s">
        <v>2607</v>
      </c>
      <c r="E40" s="324" t="s">
        <v>2608</v>
      </c>
      <c r="F40" s="124" t="s">
        <v>102</v>
      </c>
      <c r="G40" s="58">
        <f t="shared" si="2"/>
        <v>2</v>
      </c>
      <c r="H40" s="125" t="s">
        <v>17</v>
      </c>
      <c r="I40" s="60">
        <f t="shared" si="1"/>
        <v>2</v>
      </c>
      <c r="J40" s="60"/>
      <c r="K40" s="64"/>
      <c r="L40" s="64"/>
      <c r="M40" s="329"/>
      <c r="AF40" s="65"/>
      <c r="AG40" s="65"/>
    </row>
    <row r="41" spans="1:33" ht="16.5" customHeight="1" x14ac:dyDescent="0.25">
      <c r="A41" s="55">
        <v>39</v>
      </c>
      <c r="B41" s="528" t="s">
        <v>2612</v>
      </c>
      <c r="C41" s="529">
        <v>48516</v>
      </c>
      <c r="D41" s="530" t="s">
        <v>2613</v>
      </c>
      <c r="E41" s="324" t="s">
        <v>2097</v>
      </c>
      <c r="F41" s="124" t="s">
        <v>102</v>
      </c>
      <c r="G41" s="58">
        <f t="shared" si="2"/>
        <v>2</v>
      </c>
      <c r="H41" s="125" t="s">
        <v>17</v>
      </c>
      <c r="I41" s="60">
        <f t="shared" si="1"/>
        <v>2</v>
      </c>
      <c r="J41" s="60"/>
      <c r="K41" s="64"/>
      <c r="L41" s="64"/>
      <c r="M41" s="329"/>
      <c r="AF41" s="65"/>
      <c r="AG41" s="65"/>
    </row>
    <row r="42" spans="1:33" ht="16.5" customHeight="1" x14ac:dyDescent="0.25">
      <c r="A42" s="55">
        <v>40</v>
      </c>
      <c r="B42" s="528" t="s">
        <v>2634</v>
      </c>
      <c r="C42" s="529">
        <v>87281</v>
      </c>
      <c r="D42" s="530" t="s">
        <v>2635</v>
      </c>
      <c r="E42" s="324" t="s">
        <v>2636</v>
      </c>
      <c r="F42" s="124" t="s">
        <v>102</v>
      </c>
      <c r="G42" s="58">
        <f t="shared" si="2"/>
        <v>2</v>
      </c>
      <c r="H42" s="125" t="s">
        <v>17</v>
      </c>
      <c r="I42" s="60">
        <f t="shared" si="1"/>
        <v>2</v>
      </c>
      <c r="J42" s="60"/>
      <c r="K42" s="64"/>
      <c r="L42" s="64"/>
      <c r="M42" s="329"/>
      <c r="AF42" s="65"/>
      <c r="AG42" s="65"/>
    </row>
    <row r="43" spans="1:33" ht="16.5" customHeight="1" x14ac:dyDescent="0.25">
      <c r="A43" s="55">
        <v>41</v>
      </c>
      <c r="B43" s="528" t="s">
        <v>2637</v>
      </c>
      <c r="C43" s="529">
        <v>87282</v>
      </c>
      <c r="D43" s="530" t="s">
        <v>2638</v>
      </c>
      <c r="E43" s="324" t="s">
        <v>1910</v>
      </c>
      <c r="F43" s="124" t="s">
        <v>102</v>
      </c>
      <c r="G43" s="58">
        <f t="shared" si="2"/>
        <v>2</v>
      </c>
      <c r="H43" s="125" t="s">
        <v>17</v>
      </c>
      <c r="I43" s="60">
        <f t="shared" si="1"/>
        <v>2</v>
      </c>
      <c r="J43" s="60"/>
      <c r="K43" s="64"/>
      <c r="L43" s="64"/>
      <c r="M43" s="329"/>
      <c r="AF43" s="65"/>
      <c r="AG43" s="65"/>
    </row>
    <row r="44" spans="1:33" ht="16.5" customHeight="1" x14ac:dyDescent="0.25">
      <c r="A44" s="55">
        <v>42</v>
      </c>
      <c r="B44" s="528" t="s">
        <v>2642</v>
      </c>
      <c r="C44" s="529">
        <v>87283</v>
      </c>
      <c r="D44" s="530" t="s">
        <v>2643</v>
      </c>
      <c r="E44" s="324" t="s">
        <v>1001</v>
      </c>
      <c r="F44" s="124" t="s">
        <v>106</v>
      </c>
      <c r="G44" s="58">
        <f t="shared" si="2"/>
        <v>1</v>
      </c>
      <c r="H44" s="125" t="s">
        <v>17</v>
      </c>
      <c r="I44" s="60">
        <f t="shared" si="1"/>
        <v>2</v>
      </c>
      <c r="J44" s="60"/>
      <c r="K44" s="64"/>
      <c r="L44" s="64"/>
      <c r="M44" s="329"/>
      <c r="AF44" s="65"/>
      <c r="AG44" s="65"/>
    </row>
    <row r="45" spans="1:33" ht="16.5" customHeight="1" x14ac:dyDescent="0.25">
      <c r="A45" s="55">
        <v>43</v>
      </c>
      <c r="B45" s="528" t="s">
        <v>2644</v>
      </c>
      <c r="C45" s="529">
        <v>87022</v>
      </c>
      <c r="D45" s="530" t="s">
        <v>2645</v>
      </c>
      <c r="E45" s="324" t="s">
        <v>2646</v>
      </c>
      <c r="F45" s="124" t="s">
        <v>102</v>
      </c>
      <c r="G45" s="58">
        <f t="shared" si="2"/>
        <v>2</v>
      </c>
      <c r="H45" s="125" t="s">
        <v>17</v>
      </c>
      <c r="I45" s="60">
        <f t="shared" si="1"/>
        <v>2</v>
      </c>
      <c r="J45" s="60"/>
      <c r="K45" s="64"/>
      <c r="L45" s="64"/>
      <c r="M45" s="329"/>
      <c r="AF45" s="65"/>
      <c r="AG45" s="65"/>
    </row>
    <row r="46" spans="1:33" ht="16.5" customHeight="1" x14ac:dyDescent="0.25">
      <c r="A46" s="55">
        <v>44</v>
      </c>
      <c r="B46" s="528" t="s">
        <v>2650</v>
      </c>
      <c r="C46" s="529">
        <v>87024</v>
      </c>
      <c r="D46" s="530" t="s">
        <v>2651</v>
      </c>
      <c r="E46" s="324" t="s">
        <v>2652</v>
      </c>
      <c r="F46" s="124" t="s">
        <v>102</v>
      </c>
      <c r="G46" s="58">
        <f t="shared" si="2"/>
        <v>2</v>
      </c>
      <c r="H46" s="125" t="s">
        <v>17</v>
      </c>
      <c r="I46" s="60">
        <f t="shared" si="1"/>
        <v>2</v>
      </c>
      <c r="J46" s="60"/>
      <c r="K46" s="64"/>
      <c r="L46" s="64"/>
      <c r="M46" s="329"/>
      <c r="AF46" s="65"/>
      <c r="AG46" s="65"/>
    </row>
    <row r="47" spans="1:33" ht="16.5" customHeight="1" x14ac:dyDescent="0.25">
      <c r="A47" s="55">
        <v>45</v>
      </c>
      <c r="B47" s="528" t="s">
        <v>2659</v>
      </c>
      <c r="C47" s="529">
        <v>90126</v>
      </c>
      <c r="D47" s="530" t="s">
        <v>2660</v>
      </c>
      <c r="E47" s="324" t="s">
        <v>248</v>
      </c>
      <c r="F47" s="124" t="s">
        <v>102</v>
      </c>
      <c r="G47" s="58">
        <f t="shared" si="2"/>
        <v>2</v>
      </c>
      <c r="H47" s="125" t="s">
        <v>17</v>
      </c>
      <c r="I47" s="60">
        <f t="shared" si="1"/>
        <v>2</v>
      </c>
      <c r="J47" s="60"/>
      <c r="K47" s="64"/>
      <c r="L47" s="64"/>
      <c r="M47" s="329"/>
      <c r="AF47" s="65"/>
      <c r="AG47" s="65"/>
    </row>
    <row r="48" spans="1:33" ht="16.5" customHeight="1" x14ac:dyDescent="0.25">
      <c r="A48" s="55">
        <v>46</v>
      </c>
      <c r="B48" s="528" t="s">
        <v>2669</v>
      </c>
      <c r="C48" s="529">
        <v>87286</v>
      </c>
      <c r="D48" s="530" t="s">
        <v>2670</v>
      </c>
      <c r="E48" s="324" t="s">
        <v>2671</v>
      </c>
      <c r="F48" s="124" t="s">
        <v>106</v>
      </c>
      <c r="G48" s="58">
        <f t="shared" si="2"/>
        <v>1</v>
      </c>
      <c r="H48" s="125" t="s">
        <v>17</v>
      </c>
      <c r="I48" s="60">
        <f t="shared" si="1"/>
        <v>2</v>
      </c>
      <c r="J48" s="60"/>
      <c r="K48" s="64"/>
      <c r="L48" s="64"/>
      <c r="M48" s="329"/>
      <c r="AF48" s="65"/>
      <c r="AG48" s="65"/>
    </row>
    <row r="49" spans="1:33" ht="16.5" customHeight="1" x14ac:dyDescent="0.25">
      <c r="A49" s="55">
        <v>47</v>
      </c>
      <c r="B49" s="528" t="s">
        <v>2675</v>
      </c>
      <c r="C49" s="529">
        <v>87288</v>
      </c>
      <c r="D49" s="530" t="s">
        <v>2676</v>
      </c>
      <c r="E49" s="324" t="s">
        <v>2677</v>
      </c>
      <c r="F49" s="124" t="s">
        <v>102</v>
      </c>
      <c r="G49" s="58">
        <f t="shared" si="2"/>
        <v>2</v>
      </c>
      <c r="H49" s="125" t="s">
        <v>17</v>
      </c>
      <c r="I49" s="60">
        <f t="shared" si="1"/>
        <v>2</v>
      </c>
      <c r="J49" s="60"/>
      <c r="K49" s="64"/>
      <c r="L49" s="64"/>
      <c r="M49" s="329"/>
      <c r="AF49" s="65"/>
      <c r="AG49" s="65"/>
    </row>
    <row r="50" spans="1:33" ht="16.5" customHeight="1" x14ac:dyDescent="0.25">
      <c r="A50" s="55">
        <v>48</v>
      </c>
      <c r="B50" s="528" t="s">
        <v>2678</v>
      </c>
      <c r="C50" s="529">
        <v>87289</v>
      </c>
      <c r="D50" s="530" t="s">
        <v>2679</v>
      </c>
      <c r="E50" s="324" t="s">
        <v>2680</v>
      </c>
      <c r="F50" s="124" t="s">
        <v>106</v>
      </c>
      <c r="G50" s="58">
        <f t="shared" si="2"/>
        <v>1</v>
      </c>
      <c r="H50" s="125" t="s">
        <v>17</v>
      </c>
      <c r="I50" s="60">
        <f t="shared" si="1"/>
        <v>2</v>
      </c>
      <c r="J50" s="60"/>
      <c r="K50" s="64"/>
      <c r="L50" s="64"/>
      <c r="M50" s="329"/>
      <c r="AF50" s="65"/>
      <c r="AG50" s="65"/>
    </row>
    <row r="51" spans="1:33" ht="16.5" customHeight="1" x14ac:dyDescent="0.25">
      <c r="A51" s="55">
        <v>49</v>
      </c>
      <c r="B51" s="528" t="s">
        <v>2681</v>
      </c>
      <c r="C51" s="529">
        <v>87290</v>
      </c>
      <c r="D51" s="530" t="s">
        <v>2682</v>
      </c>
      <c r="E51" s="324" t="s">
        <v>348</v>
      </c>
      <c r="F51" s="124" t="s">
        <v>106</v>
      </c>
      <c r="G51" s="58">
        <f t="shared" si="2"/>
        <v>1</v>
      </c>
      <c r="H51" s="125" t="s">
        <v>17</v>
      </c>
      <c r="I51" s="60">
        <f t="shared" si="1"/>
        <v>2</v>
      </c>
      <c r="J51" s="60"/>
      <c r="K51" s="64"/>
      <c r="L51" s="64"/>
      <c r="M51" s="329"/>
      <c r="AF51" s="65"/>
      <c r="AG51" s="65"/>
    </row>
    <row r="52" spans="1:33" ht="16.5" customHeight="1" x14ac:dyDescent="0.25">
      <c r="A52" s="55">
        <v>50</v>
      </c>
      <c r="B52" s="528" t="s">
        <v>2683</v>
      </c>
      <c r="C52" s="529">
        <v>65117</v>
      </c>
      <c r="D52" s="530" t="s">
        <v>2684</v>
      </c>
      <c r="E52" s="324" t="s">
        <v>2685</v>
      </c>
      <c r="F52" s="124" t="s">
        <v>106</v>
      </c>
      <c r="G52" s="58">
        <f t="shared" si="2"/>
        <v>1</v>
      </c>
      <c r="H52" s="125" t="s">
        <v>17</v>
      </c>
      <c r="I52" s="60">
        <f t="shared" si="1"/>
        <v>2</v>
      </c>
      <c r="J52" s="60"/>
      <c r="K52" s="64"/>
      <c r="L52" s="64"/>
      <c r="M52" s="329"/>
      <c r="AF52" s="65"/>
      <c r="AG52" s="65"/>
    </row>
    <row r="53" spans="1:33" ht="16.5" customHeight="1" x14ac:dyDescent="0.25">
      <c r="A53" s="55">
        <v>51</v>
      </c>
      <c r="B53" s="528" t="s">
        <v>2689</v>
      </c>
      <c r="C53" s="529">
        <v>87029</v>
      </c>
      <c r="D53" s="530" t="s">
        <v>2690</v>
      </c>
      <c r="E53" s="324" t="s">
        <v>2691</v>
      </c>
      <c r="F53" s="124" t="s">
        <v>106</v>
      </c>
      <c r="G53" s="58">
        <f t="shared" si="2"/>
        <v>1</v>
      </c>
      <c r="H53" s="125" t="s">
        <v>17</v>
      </c>
      <c r="I53" s="60">
        <f t="shared" si="1"/>
        <v>2</v>
      </c>
      <c r="J53" s="60"/>
      <c r="K53" s="64"/>
      <c r="L53" s="64"/>
      <c r="M53" s="329"/>
      <c r="AF53" s="65"/>
      <c r="AG53" s="65"/>
    </row>
    <row r="54" spans="1:33" ht="16.5" customHeight="1" x14ac:dyDescent="0.25">
      <c r="A54" s="55">
        <v>52</v>
      </c>
      <c r="B54" s="528" t="s">
        <v>2698</v>
      </c>
      <c r="C54" s="529">
        <v>89385</v>
      </c>
      <c r="D54" s="530" t="s">
        <v>2699</v>
      </c>
      <c r="E54" s="324" t="s">
        <v>2700</v>
      </c>
      <c r="F54" s="124" t="s">
        <v>106</v>
      </c>
      <c r="G54" s="58">
        <f t="shared" si="2"/>
        <v>1</v>
      </c>
      <c r="H54" s="125" t="s">
        <v>17</v>
      </c>
      <c r="I54" s="60">
        <f t="shared" si="1"/>
        <v>2</v>
      </c>
      <c r="J54" s="60"/>
      <c r="K54" s="64"/>
      <c r="L54" s="64"/>
      <c r="M54" s="329"/>
      <c r="AF54" s="65"/>
      <c r="AG54" s="65"/>
    </row>
    <row r="55" spans="1:33" ht="16.5" customHeight="1" x14ac:dyDescent="0.25">
      <c r="A55" s="55">
        <v>53</v>
      </c>
      <c r="B55" s="528" t="s">
        <v>2710</v>
      </c>
      <c r="C55" s="529">
        <v>57497</v>
      </c>
      <c r="D55" s="530" t="s">
        <v>2711</v>
      </c>
      <c r="E55" s="324" t="s">
        <v>485</v>
      </c>
      <c r="F55" s="124" t="s">
        <v>106</v>
      </c>
      <c r="G55" s="58">
        <f t="shared" si="2"/>
        <v>1</v>
      </c>
      <c r="H55" s="125" t="s">
        <v>17</v>
      </c>
      <c r="I55" s="60">
        <f t="shared" si="1"/>
        <v>2</v>
      </c>
      <c r="J55" s="60"/>
      <c r="K55" s="64"/>
      <c r="L55" s="64"/>
      <c r="M55" s="329"/>
      <c r="AF55" s="65"/>
      <c r="AG55" s="65"/>
    </row>
    <row r="56" spans="1:33" ht="16.5" customHeight="1" x14ac:dyDescent="0.25">
      <c r="A56" s="55">
        <v>54</v>
      </c>
      <c r="B56" s="528" t="s">
        <v>2712</v>
      </c>
      <c r="C56" s="529">
        <v>57298</v>
      </c>
      <c r="D56" s="530" t="s">
        <v>2713</v>
      </c>
      <c r="E56" s="324" t="s">
        <v>2714</v>
      </c>
      <c r="F56" s="124" t="s">
        <v>102</v>
      </c>
      <c r="G56" s="58">
        <f t="shared" si="2"/>
        <v>2</v>
      </c>
      <c r="H56" s="125" t="s">
        <v>17</v>
      </c>
      <c r="I56" s="60">
        <f t="shared" si="1"/>
        <v>2</v>
      </c>
      <c r="J56" s="60"/>
      <c r="K56" s="64"/>
      <c r="L56" s="64"/>
      <c r="M56" s="329"/>
      <c r="AF56" s="65"/>
      <c r="AG56" s="65"/>
    </row>
    <row r="57" spans="1:33" ht="18" customHeight="1" x14ac:dyDescent="0.25">
      <c r="A57" s="55">
        <v>55</v>
      </c>
      <c r="B57" s="528" t="s">
        <v>2715</v>
      </c>
      <c r="C57" s="529">
        <v>87292</v>
      </c>
      <c r="D57" s="530" t="s">
        <v>2716</v>
      </c>
      <c r="E57" s="324" t="s">
        <v>2717</v>
      </c>
      <c r="F57" s="124" t="s">
        <v>106</v>
      </c>
      <c r="G57" s="58">
        <f t="shared" si="2"/>
        <v>1</v>
      </c>
      <c r="H57" s="125" t="s">
        <v>17</v>
      </c>
      <c r="I57" s="60">
        <f t="shared" si="1"/>
        <v>2</v>
      </c>
      <c r="J57" s="60" t="e">
        <f>+IF(#REF!="Issued",1,IF(#REF!="Not Issued",2,"Nil"))</f>
        <v>#REF!</v>
      </c>
      <c r="K57" s="64" t="s">
        <v>2509</v>
      </c>
      <c r="L57" s="64"/>
      <c r="AF57" s="65"/>
      <c r="AG57" s="65"/>
    </row>
    <row r="58" spans="1:33" ht="18" customHeight="1" thickBot="1" x14ac:dyDescent="0.25">
      <c r="A58" s="66"/>
      <c r="B58" s="319"/>
      <c r="C58" s="320"/>
      <c r="D58" s="319"/>
      <c r="E58" s="319"/>
      <c r="F58" s="320"/>
      <c r="G58" s="70"/>
      <c r="H58" s="71"/>
      <c r="I58" s="72"/>
      <c r="J58" s="72"/>
      <c r="K58" s="72"/>
      <c r="L58" s="65"/>
      <c r="AF58" s="65"/>
      <c r="AG58" s="65"/>
    </row>
    <row r="59" spans="1:33" s="89" customFormat="1" ht="18" customHeight="1" x14ac:dyDescent="0.2">
      <c r="A59" s="76" t="s">
        <v>107</v>
      </c>
      <c r="B59" s="77">
        <f>+COUNTIF(G5:G39,1)</f>
        <v>22</v>
      </c>
      <c r="C59" s="78"/>
      <c r="D59" s="79" t="s">
        <v>108</v>
      </c>
      <c r="E59" s="80"/>
      <c r="F59" s="80"/>
      <c r="G59" s="78"/>
      <c r="H59" s="81">
        <f>+COUNTIF(I5:I57,1)</f>
        <v>29</v>
      </c>
      <c r="I59" s="80"/>
      <c r="J59" s="88"/>
      <c r="K59" s="88"/>
      <c r="L59" s="88"/>
      <c r="AF59" s="88"/>
      <c r="AG59" s="88"/>
    </row>
    <row r="60" spans="1:33" s="89" customFormat="1" ht="18" customHeight="1" x14ac:dyDescent="0.2">
      <c r="A60" s="90" t="s">
        <v>111</v>
      </c>
      <c r="B60" s="91">
        <f>+COUNTIF(G5:G39,2)</f>
        <v>13</v>
      </c>
      <c r="C60" s="92"/>
      <c r="D60" s="93" t="s">
        <v>17</v>
      </c>
      <c r="E60" s="88"/>
      <c r="F60" s="88"/>
      <c r="G60" s="92"/>
      <c r="H60" s="94">
        <f>+COUNTIF(I5:I57,2)</f>
        <v>24</v>
      </c>
      <c r="I60" s="88"/>
      <c r="J60" s="88"/>
      <c r="K60" s="88"/>
      <c r="L60" s="88"/>
      <c r="AF60" s="88"/>
      <c r="AG60" s="88"/>
    </row>
    <row r="61" spans="1:33" s="89" customFormat="1" ht="18" customHeight="1" thickBot="1" x14ac:dyDescent="0.45">
      <c r="A61" s="99"/>
      <c r="B61" s="100">
        <f>SUM(B59:B60)</f>
        <v>35</v>
      </c>
      <c r="C61" s="101"/>
      <c r="D61" s="102" t="s">
        <v>0</v>
      </c>
      <c r="E61" s="103"/>
      <c r="F61" s="103"/>
      <c r="G61" s="104"/>
      <c r="H61" s="105">
        <f>SUM(H59:H60)</f>
        <v>53</v>
      </c>
      <c r="I61" s="106"/>
      <c r="J61" s="88"/>
      <c r="K61" s="88"/>
      <c r="L61" s="88"/>
      <c r="AF61" s="88"/>
      <c r="AG61" s="88"/>
    </row>
    <row r="62" spans="1:33" ht="18" customHeight="1" x14ac:dyDescent="0.2">
      <c r="A62" s="110"/>
      <c r="B62" s="111"/>
      <c r="C62" s="112"/>
      <c r="D62" s="113"/>
      <c r="E62" s="111"/>
      <c r="F62" s="111"/>
      <c r="G62" s="114"/>
      <c r="H62" s="110"/>
      <c r="I62" s="115"/>
      <c r="J62" s="65"/>
      <c r="K62" s="65"/>
      <c r="L62" s="65"/>
      <c r="AF62" s="65"/>
      <c r="AG62" s="65"/>
    </row>
    <row r="63" spans="1:33" s="88" customFormat="1" ht="15.75" x14ac:dyDescent="0.25">
      <c r="A63" s="94"/>
      <c r="D63" s="119"/>
    </row>
  </sheetData>
  <sortState ref="B5:H57">
    <sortCondition ref="H5:H57"/>
  </sortState>
  <mergeCells count="11">
    <mergeCell ref="L3:L4"/>
    <mergeCell ref="AF3:AF4"/>
    <mergeCell ref="AG3:AG4"/>
    <mergeCell ref="A1:L1"/>
    <mergeCell ref="A2:L2"/>
    <mergeCell ref="A3:A4"/>
    <mergeCell ref="B3:B4"/>
    <mergeCell ref="C3:C4"/>
    <mergeCell ref="D3:D4"/>
    <mergeCell ref="E3:E4"/>
    <mergeCell ref="H3:H4"/>
  </mergeCells>
  <conditionalFormatting sqref="H5:H12 H14:H57">
    <cfRule type="cellIs" dxfId="267" priority="11" stopIfTrue="1" operator="equal">
      <formula>"Dropped"</formula>
    </cfRule>
    <cfRule type="cellIs" dxfId="266" priority="12" stopIfTrue="1" operator="equal">
      <formula>"Left"</formula>
    </cfRule>
    <cfRule type="cellIs" dxfId="265" priority="13" stopIfTrue="1" operator="equal">
      <formula>"Incomplete"</formula>
    </cfRule>
    <cfRule type="cellIs" dxfId="264" priority="14" stopIfTrue="1" operator="equal">
      <formula>"Complete"</formula>
    </cfRule>
  </conditionalFormatting>
  <conditionalFormatting sqref="H13">
    <cfRule type="cellIs" dxfId="263" priority="7" stopIfTrue="1" operator="equal">
      <formula>"Dropped"</formula>
    </cfRule>
    <cfRule type="cellIs" dxfId="262" priority="8" stopIfTrue="1" operator="equal">
      <formula>"Left"</formula>
    </cfRule>
    <cfRule type="cellIs" dxfId="261" priority="9" stopIfTrue="1" operator="equal">
      <formula>"Incomplete"</formula>
    </cfRule>
    <cfRule type="cellIs" dxfId="260" priority="10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00B0F0"/>
  </sheetPr>
  <dimension ref="A1:AE39"/>
  <sheetViews>
    <sheetView showGridLines="0" zoomScale="90" zoomScaleNormal="90" workbookViewId="0">
      <selection activeCell="K10" sqref="K10"/>
    </sheetView>
  </sheetViews>
  <sheetFormatPr defaultRowHeight="12.75" x14ac:dyDescent="0.2"/>
  <cols>
    <col min="1" max="1" width="8.28515625" style="120" customWidth="1"/>
    <col min="2" max="2" width="14.7109375" style="43" bestFit="1" customWidth="1"/>
    <col min="3" max="3" width="9.42578125" style="43" bestFit="1" customWidth="1"/>
    <col min="4" max="4" width="33" style="49" bestFit="1" customWidth="1"/>
    <col min="5" max="5" width="30.140625" style="43" hidden="1" customWidth="1"/>
    <col min="6" max="6" width="6.42578125" style="43" hidden="1" customWidth="1"/>
    <col min="7" max="7" width="2.28515625" style="43" hidden="1" customWidth="1"/>
    <col min="8" max="8" width="11" style="43" bestFit="1" customWidth="1"/>
    <col min="9" max="9" width="2.28515625" style="43" hidden="1" customWidth="1"/>
    <col min="10" max="10" width="7.42578125" style="43" hidden="1" customWidth="1"/>
    <col min="11" max="11" width="21.7109375" style="43" customWidth="1"/>
    <col min="12" max="29" width="9.140625" style="43" customWidth="1"/>
    <col min="30" max="30" width="3" style="43" customWidth="1"/>
    <col min="31" max="31" width="3.140625" style="43" customWidth="1"/>
    <col min="32" max="16384" width="9.140625" style="43"/>
  </cols>
  <sheetData>
    <row r="1" spans="1:31" ht="32.25" customHeight="1" x14ac:dyDescent="0.45">
      <c r="A1" s="594" t="s">
        <v>78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</row>
    <row r="2" spans="1:31" ht="38.25" customHeight="1" thickBot="1" x14ac:dyDescent="0.5">
      <c r="A2" s="531" t="s">
        <v>2510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</row>
    <row r="3" spans="1:31" s="49" customFormat="1" ht="16.5" customHeight="1" x14ac:dyDescent="0.2">
      <c r="A3" s="596" t="s">
        <v>79</v>
      </c>
      <c r="B3" s="598" t="s">
        <v>80</v>
      </c>
      <c r="C3" s="598" t="s">
        <v>81</v>
      </c>
      <c r="D3" s="598" t="s">
        <v>82</v>
      </c>
      <c r="E3" s="598" t="s">
        <v>83</v>
      </c>
      <c r="F3" s="44" t="s">
        <v>84</v>
      </c>
      <c r="G3" s="44"/>
      <c r="H3" s="598" t="s">
        <v>85</v>
      </c>
      <c r="I3" s="45"/>
      <c r="J3" s="47" t="s">
        <v>89</v>
      </c>
      <c r="K3" s="590" t="s">
        <v>92</v>
      </c>
      <c r="AD3" s="592" t="s">
        <v>93</v>
      </c>
      <c r="AE3" s="592" t="s">
        <v>94</v>
      </c>
    </row>
    <row r="4" spans="1:31" s="49" customFormat="1" ht="16.5" customHeight="1" thickBot="1" x14ac:dyDescent="0.25">
      <c r="A4" s="597"/>
      <c r="B4" s="599"/>
      <c r="C4" s="599"/>
      <c r="D4" s="599"/>
      <c r="E4" s="599"/>
      <c r="F4" s="50" t="s">
        <v>95</v>
      </c>
      <c r="G4" s="50"/>
      <c r="H4" s="599"/>
      <c r="I4" s="51"/>
      <c r="J4" s="53" t="s">
        <v>97</v>
      </c>
      <c r="K4" s="591"/>
      <c r="AD4" s="593"/>
      <c r="AE4" s="593"/>
    </row>
    <row r="5" spans="1:31" ht="18" customHeight="1" x14ac:dyDescent="0.25">
      <c r="A5" s="55">
        <v>1</v>
      </c>
      <c r="B5" s="528" t="s">
        <v>2511</v>
      </c>
      <c r="C5" s="529">
        <v>84246</v>
      </c>
      <c r="D5" s="530" t="s">
        <v>2512</v>
      </c>
      <c r="E5" s="324" t="s">
        <v>2513</v>
      </c>
      <c r="F5" s="124" t="s">
        <v>102</v>
      </c>
      <c r="G5" s="58">
        <f>+IF(F5="M",1,IF(F5="f",2,IF(F5="Civ",3,"Error")))</f>
        <v>2</v>
      </c>
      <c r="H5" s="125" t="s">
        <v>17</v>
      </c>
      <c r="I5" s="60">
        <f>+IF(H5="Studying",5,IF(H5="Complete",1,IF(H5="Incomplete",2,IF(H5="Left",3,IF(H5="Dropped",4,"Error")))))</f>
        <v>2</v>
      </c>
      <c r="J5" s="60" t="e">
        <f>+IF(#REF!="Issued",1,IF(#REF!="Not Issued",2,"Nil"))</f>
        <v>#REF!</v>
      </c>
      <c r="K5" s="64"/>
      <c r="AD5" s="64"/>
      <c r="AE5" s="64"/>
    </row>
    <row r="6" spans="1:31" ht="18" customHeight="1" x14ac:dyDescent="0.25">
      <c r="A6" s="55">
        <v>2</v>
      </c>
      <c r="B6" s="528" t="s">
        <v>2514</v>
      </c>
      <c r="C6" s="529">
        <v>53577</v>
      </c>
      <c r="D6" s="530" t="s">
        <v>2515</v>
      </c>
      <c r="E6" s="324" t="s">
        <v>2516</v>
      </c>
      <c r="F6" s="124" t="s">
        <v>102</v>
      </c>
      <c r="G6" s="58">
        <f t="shared" ref="G6:G10" si="0">+IF(F6="M",1,IF(F6="f",2,IF(F6="Civ",3,"Error")))</f>
        <v>2</v>
      </c>
      <c r="H6" s="125" t="s">
        <v>108</v>
      </c>
      <c r="I6" s="60">
        <f t="shared" ref="I6:I10" si="1">+IF(H6="Studying",5,IF(H6="Complete",1,IF(H6="Incomplete",2,IF(H6="Left",3,IF(H6="Dropped",4,"Error")))))</f>
        <v>1</v>
      </c>
      <c r="J6" s="60" t="e">
        <f>+IF(#REF!="Issued",1,IF(#REF!="Not Issued",2,"Nil"))</f>
        <v>#REF!</v>
      </c>
      <c r="K6" s="64"/>
      <c r="AD6" s="185"/>
      <c r="AE6" s="185"/>
    </row>
    <row r="7" spans="1:31" ht="18" customHeight="1" x14ac:dyDescent="0.25">
      <c r="A7" s="55">
        <v>3</v>
      </c>
      <c r="B7" s="528" t="s">
        <v>2517</v>
      </c>
      <c r="C7" s="529">
        <v>84247</v>
      </c>
      <c r="D7" s="530" t="s">
        <v>2518</v>
      </c>
      <c r="E7" s="324" t="s">
        <v>2519</v>
      </c>
      <c r="F7" s="124" t="s">
        <v>106</v>
      </c>
      <c r="G7" s="58">
        <f t="shared" si="0"/>
        <v>1</v>
      </c>
      <c r="H7" s="125" t="s">
        <v>17</v>
      </c>
      <c r="I7" s="60">
        <f t="shared" si="1"/>
        <v>2</v>
      </c>
      <c r="J7" s="60" t="e">
        <f>+IF(#REF!="Issued",1,IF(#REF!="Not Issued",2,"Nil"))</f>
        <v>#REF!</v>
      </c>
      <c r="K7" s="64"/>
      <c r="AD7" s="185"/>
      <c r="AE7" s="185"/>
    </row>
    <row r="8" spans="1:31" ht="18" customHeight="1" x14ac:dyDescent="0.25">
      <c r="A8" s="55">
        <v>4</v>
      </c>
      <c r="B8" s="528" t="s">
        <v>2520</v>
      </c>
      <c r="C8" s="529">
        <v>84248</v>
      </c>
      <c r="D8" s="530" t="s">
        <v>2521</v>
      </c>
      <c r="E8" s="324" t="s">
        <v>2522</v>
      </c>
      <c r="F8" s="124" t="s">
        <v>102</v>
      </c>
      <c r="G8" s="58">
        <f t="shared" si="0"/>
        <v>2</v>
      </c>
      <c r="H8" s="125" t="s">
        <v>17</v>
      </c>
      <c r="I8" s="60">
        <f t="shared" si="1"/>
        <v>2</v>
      </c>
      <c r="J8" s="60" t="e">
        <f>+IF(#REF!="Issued",1,IF(#REF!="Not Issued",2,"Nil"))</f>
        <v>#REF!</v>
      </c>
      <c r="K8" s="64"/>
      <c r="AD8" s="185"/>
      <c r="AE8" s="185"/>
    </row>
    <row r="9" spans="1:31" ht="18" customHeight="1" x14ac:dyDescent="0.25">
      <c r="A9" s="55">
        <v>5</v>
      </c>
      <c r="B9" s="528" t="s">
        <v>2523</v>
      </c>
      <c r="C9" s="529">
        <v>84249</v>
      </c>
      <c r="D9" s="530" t="s">
        <v>2524</v>
      </c>
      <c r="E9" s="324" t="s">
        <v>2525</v>
      </c>
      <c r="F9" s="124" t="s">
        <v>106</v>
      </c>
      <c r="G9" s="58">
        <f t="shared" si="0"/>
        <v>1</v>
      </c>
      <c r="H9" s="125" t="s">
        <v>17</v>
      </c>
      <c r="I9" s="60">
        <f t="shared" si="1"/>
        <v>2</v>
      </c>
      <c r="J9" s="60" t="e">
        <f>+IF(#REF!="Issued",1,IF(#REF!="Not Issued",2,"Nil"))</f>
        <v>#REF!</v>
      </c>
      <c r="K9" s="64"/>
      <c r="AD9" s="185"/>
      <c r="AE9" s="185"/>
    </row>
    <row r="10" spans="1:31" ht="18" customHeight="1" x14ac:dyDescent="0.25">
      <c r="A10" s="55">
        <v>6</v>
      </c>
      <c r="B10" s="528" t="s">
        <v>2526</v>
      </c>
      <c r="C10" s="529">
        <v>84481</v>
      </c>
      <c r="D10" s="530" t="s">
        <v>2527</v>
      </c>
      <c r="E10" s="324" t="s">
        <v>2528</v>
      </c>
      <c r="F10" s="124" t="s">
        <v>102</v>
      </c>
      <c r="G10" s="58">
        <f t="shared" si="0"/>
        <v>2</v>
      </c>
      <c r="H10" s="125" t="s">
        <v>17</v>
      </c>
      <c r="I10" s="60">
        <f t="shared" si="1"/>
        <v>2</v>
      </c>
      <c r="J10" s="60" t="e">
        <f>+IF(#REF!="Issued",1,IF(#REF!="Not Issued",2,"Nil"))</f>
        <v>#REF!</v>
      </c>
      <c r="K10" s="64"/>
      <c r="AD10" s="185"/>
      <c r="AE10" s="185"/>
    </row>
    <row r="11" spans="1:31" ht="18" customHeight="1" thickBot="1" x14ac:dyDescent="0.3">
      <c r="A11" s="66"/>
      <c r="B11" s="67"/>
      <c r="C11" s="67"/>
      <c r="D11" s="68"/>
      <c r="E11" s="69"/>
      <c r="F11" s="70"/>
      <c r="G11" s="70"/>
      <c r="H11" s="71"/>
      <c r="I11" s="72"/>
      <c r="J11" s="72"/>
      <c r="K11" s="65"/>
      <c r="AD11" s="65"/>
      <c r="AE11" s="65"/>
    </row>
    <row r="12" spans="1:31" s="89" customFormat="1" ht="18" customHeight="1" x14ac:dyDescent="0.2">
      <c r="A12" s="76" t="s">
        <v>107</v>
      </c>
      <c r="B12" s="77">
        <f>+COUNTIF(G5:G10,1)</f>
        <v>2</v>
      </c>
      <c r="C12" s="78"/>
      <c r="D12" s="79" t="s">
        <v>108</v>
      </c>
      <c r="E12" s="80"/>
      <c r="F12" s="80"/>
      <c r="G12" s="78"/>
      <c r="H12" s="81">
        <f>+COUNTIF(I5:I10,1)</f>
        <v>1</v>
      </c>
      <c r="I12" s="80"/>
      <c r="J12" s="88"/>
      <c r="K12" s="88"/>
      <c r="AD12" s="88"/>
      <c r="AE12" s="88"/>
    </row>
    <row r="13" spans="1:31" s="89" customFormat="1" ht="18" customHeight="1" x14ac:dyDescent="0.2">
      <c r="A13" s="90" t="s">
        <v>111</v>
      </c>
      <c r="B13" s="91">
        <f>+COUNTIF(G5:G10,2)</f>
        <v>4</v>
      </c>
      <c r="C13" s="92"/>
      <c r="D13" s="93" t="s">
        <v>17</v>
      </c>
      <c r="E13" s="88"/>
      <c r="F13" s="88"/>
      <c r="G13" s="92"/>
      <c r="H13" s="94">
        <f>+COUNTIF(I5:I10,2)</f>
        <v>5</v>
      </c>
      <c r="I13" s="88"/>
      <c r="J13" s="88"/>
      <c r="K13" s="88"/>
      <c r="AD13" s="88"/>
      <c r="AE13" s="88"/>
    </row>
    <row r="14" spans="1:31" s="89" customFormat="1" ht="18" customHeight="1" thickBot="1" x14ac:dyDescent="0.45">
      <c r="A14" s="99"/>
      <c r="B14" s="100">
        <f>SUM(B12:B13)</f>
        <v>6</v>
      </c>
      <c r="C14" s="101"/>
      <c r="D14" s="102" t="s">
        <v>0</v>
      </c>
      <c r="E14" s="103"/>
      <c r="F14" s="103"/>
      <c r="G14" s="104"/>
      <c r="H14" s="105">
        <f>SUM(H12:H13)</f>
        <v>6</v>
      </c>
      <c r="I14" s="106"/>
      <c r="J14" s="88"/>
      <c r="K14" s="88"/>
      <c r="AD14" s="88"/>
      <c r="AE14" s="88"/>
    </row>
    <row r="15" spans="1:31" ht="18" customHeight="1" x14ac:dyDescent="0.2">
      <c r="A15" s="110"/>
      <c r="B15" s="111"/>
      <c r="C15" s="112"/>
      <c r="D15" s="113"/>
      <c r="E15" s="111"/>
      <c r="F15" s="111"/>
      <c r="G15" s="114"/>
      <c r="H15" s="110"/>
      <c r="I15" s="115"/>
      <c r="J15" s="65"/>
      <c r="K15" s="65"/>
      <c r="AD15" s="65"/>
      <c r="AE15" s="65"/>
    </row>
    <row r="17" spans="1:11" ht="27.75" thickBot="1" x14ac:dyDescent="0.55000000000000004">
      <c r="A17" s="532" t="s">
        <v>2529</v>
      </c>
      <c r="B17" s="532"/>
      <c r="C17" s="532"/>
      <c r="D17" s="532"/>
      <c r="E17" s="532"/>
      <c r="F17" s="532"/>
      <c r="G17" s="532"/>
      <c r="H17" s="532"/>
      <c r="I17" s="532"/>
      <c r="J17" s="532"/>
      <c r="K17" s="532"/>
    </row>
    <row r="18" spans="1:11" ht="12.75" customHeight="1" x14ac:dyDescent="0.2">
      <c r="A18" s="596" t="s">
        <v>79</v>
      </c>
      <c r="B18" s="598" t="s">
        <v>80</v>
      </c>
      <c r="C18" s="598" t="s">
        <v>81</v>
      </c>
      <c r="D18" s="598" t="s">
        <v>82</v>
      </c>
      <c r="E18" s="598" t="s">
        <v>83</v>
      </c>
      <c r="F18" s="44" t="s">
        <v>84</v>
      </c>
      <c r="G18" s="44"/>
      <c r="H18" s="598" t="s">
        <v>85</v>
      </c>
      <c r="I18" s="45"/>
      <c r="J18" s="47" t="s">
        <v>89</v>
      </c>
      <c r="K18" s="590" t="s">
        <v>92</v>
      </c>
    </row>
    <row r="19" spans="1:11" ht="13.5" customHeight="1" thickBot="1" x14ac:dyDescent="0.25">
      <c r="A19" s="597"/>
      <c r="B19" s="599"/>
      <c r="C19" s="599"/>
      <c r="D19" s="599"/>
      <c r="E19" s="599"/>
      <c r="F19" s="50" t="s">
        <v>95</v>
      </c>
      <c r="G19" s="50"/>
      <c r="H19" s="599"/>
      <c r="I19" s="51"/>
      <c r="J19" s="53" t="s">
        <v>97</v>
      </c>
      <c r="K19" s="591"/>
    </row>
    <row r="20" spans="1:11" ht="15.75" x14ac:dyDescent="0.25">
      <c r="A20" s="55">
        <v>1</v>
      </c>
      <c r="B20" s="528" t="s">
        <v>2530</v>
      </c>
      <c r="C20" s="529">
        <v>85130</v>
      </c>
      <c r="D20" s="530" t="s">
        <v>446</v>
      </c>
      <c r="E20" s="324" t="s">
        <v>2531</v>
      </c>
      <c r="F20" s="124" t="s">
        <v>106</v>
      </c>
      <c r="G20" s="58">
        <f t="shared" ref="G20:G34" si="2">+IF(F20="M",1,IF(F20="f",2,IF(F20="Civ",3,"Error")))</f>
        <v>1</v>
      </c>
      <c r="H20" s="125" t="s">
        <v>108</v>
      </c>
      <c r="I20" s="60">
        <f t="shared" ref="I20:I34" si="3">+IF(H20="Studying",5,IF(H20="Complete",1,IF(H20="Incomplete",2,IF(H20="Left",3,IF(H20="Dropped",4,"Error")))))</f>
        <v>1</v>
      </c>
      <c r="J20" s="60" t="e">
        <f>+IF(#REF!="Issued",1,IF(#REF!="Not Issued",2,"Nil"))</f>
        <v>#REF!</v>
      </c>
      <c r="K20" s="64"/>
    </row>
    <row r="21" spans="1:11" ht="15.75" x14ac:dyDescent="0.25">
      <c r="A21" s="55">
        <v>2</v>
      </c>
      <c r="B21" s="528" t="s">
        <v>2532</v>
      </c>
      <c r="C21" s="529">
        <v>84482</v>
      </c>
      <c r="D21" s="530" t="s">
        <v>2533</v>
      </c>
      <c r="E21" s="324" t="s">
        <v>242</v>
      </c>
      <c r="F21" s="124" t="s">
        <v>106</v>
      </c>
      <c r="G21" s="58">
        <f t="shared" si="2"/>
        <v>1</v>
      </c>
      <c r="H21" s="125" t="s">
        <v>17</v>
      </c>
      <c r="I21" s="60">
        <f t="shared" si="3"/>
        <v>2</v>
      </c>
      <c r="J21" s="60" t="e">
        <f>+IF(#REF!="Issued",1,IF(#REF!="Not Issued",2,"Nil"))</f>
        <v>#REF!</v>
      </c>
      <c r="K21" s="64"/>
    </row>
    <row r="22" spans="1:11" ht="15.75" x14ac:dyDescent="0.25">
      <c r="A22" s="55">
        <v>3</v>
      </c>
      <c r="B22" s="528" t="s">
        <v>2534</v>
      </c>
      <c r="C22" s="529">
        <v>85171</v>
      </c>
      <c r="D22" s="530" t="s">
        <v>2535</v>
      </c>
      <c r="E22" s="324" t="s">
        <v>105</v>
      </c>
      <c r="F22" s="124" t="s">
        <v>106</v>
      </c>
      <c r="G22" s="58">
        <f t="shared" si="2"/>
        <v>1</v>
      </c>
      <c r="H22" s="125" t="s">
        <v>17</v>
      </c>
      <c r="I22" s="60">
        <f t="shared" si="3"/>
        <v>2</v>
      </c>
      <c r="J22" s="60" t="e">
        <f>+IF(#REF!="Issued",1,IF(#REF!="Not Issued",2,"Nil"))</f>
        <v>#REF!</v>
      </c>
      <c r="K22" s="64"/>
    </row>
    <row r="23" spans="1:11" ht="15.75" x14ac:dyDescent="0.25">
      <c r="A23" s="55">
        <v>4</v>
      </c>
      <c r="B23" s="528" t="s">
        <v>2536</v>
      </c>
      <c r="C23" s="529">
        <v>84483</v>
      </c>
      <c r="D23" s="530" t="s">
        <v>2537</v>
      </c>
      <c r="E23" s="324" t="s">
        <v>2538</v>
      </c>
      <c r="F23" s="124" t="s">
        <v>106</v>
      </c>
      <c r="G23" s="58">
        <f t="shared" si="2"/>
        <v>1</v>
      </c>
      <c r="H23" s="125" t="s">
        <v>17</v>
      </c>
      <c r="I23" s="60">
        <f t="shared" si="3"/>
        <v>2</v>
      </c>
      <c r="J23" s="60" t="e">
        <f>+IF(#REF!="Issued",1,IF(#REF!="Not Issued",2,"Nil"))</f>
        <v>#REF!</v>
      </c>
      <c r="K23" s="64"/>
    </row>
    <row r="24" spans="1:11" ht="15.75" x14ac:dyDescent="0.25">
      <c r="A24" s="55">
        <v>5</v>
      </c>
      <c r="B24" s="528" t="s">
        <v>2539</v>
      </c>
      <c r="C24" s="529">
        <v>85172</v>
      </c>
      <c r="D24" s="530" t="s">
        <v>2540</v>
      </c>
      <c r="E24" s="324" t="s">
        <v>2541</v>
      </c>
      <c r="F24" s="124" t="s">
        <v>106</v>
      </c>
      <c r="G24" s="58">
        <f t="shared" si="2"/>
        <v>1</v>
      </c>
      <c r="H24" s="125" t="s">
        <v>17</v>
      </c>
      <c r="I24" s="60">
        <f t="shared" si="3"/>
        <v>2</v>
      </c>
      <c r="J24" s="60" t="e">
        <f>+IF(#REF!="Issued",1,IF(#REF!="Not Issued",2,"Nil"))</f>
        <v>#REF!</v>
      </c>
      <c r="K24" s="64"/>
    </row>
    <row r="25" spans="1:11" ht="15.75" x14ac:dyDescent="0.25">
      <c r="A25" s="55">
        <v>6</v>
      </c>
      <c r="B25" s="528" t="s">
        <v>2542</v>
      </c>
      <c r="C25" s="529">
        <v>85173</v>
      </c>
      <c r="D25" s="530" t="s">
        <v>2543</v>
      </c>
      <c r="E25" s="324" t="s">
        <v>2544</v>
      </c>
      <c r="F25" s="124" t="s">
        <v>102</v>
      </c>
      <c r="G25" s="58">
        <f t="shared" si="2"/>
        <v>2</v>
      </c>
      <c r="H25" s="125" t="s">
        <v>17</v>
      </c>
      <c r="I25" s="60">
        <f t="shared" si="3"/>
        <v>2</v>
      </c>
      <c r="J25" s="60" t="e">
        <f>+IF(#REF!="Issued",1,IF(#REF!="Not Issued",2,"Nil"))</f>
        <v>#REF!</v>
      </c>
      <c r="K25" s="64"/>
    </row>
    <row r="26" spans="1:11" ht="15.75" x14ac:dyDescent="0.25">
      <c r="A26" s="55">
        <v>7</v>
      </c>
      <c r="B26" s="528" t="s">
        <v>2545</v>
      </c>
      <c r="C26" s="529">
        <v>85096</v>
      </c>
      <c r="D26" s="530" t="s">
        <v>131</v>
      </c>
      <c r="E26" s="324" t="s">
        <v>2546</v>
      </c>
      <c r="F26" s="124" t="s">
        <v>106</v>
      </c>
      <c r="G26" s="58">
        <f t="shared" si="2"/>
        <v>1</v>
      </c>
      <c r="H26" s="125" t="s">
        <v>108</v>
      </c>
      <c r="I26" s="60">
        <f t="shared" si="3"/>
        <v>1</v>
      </c>
      <c r="J26" s="60" t="e">
        <f>+IF(#REF!="Issued",1,IF(#REF!="Not Issued",2,"Nil"))</f>
        <v>#REF!</v>
      </c>
      <c r="K26" s="64"/>
    </row>
    <row r="27" spans="1:11" ht="15.75" x14ac:dyDescent="0.25">
      <c r="A27" s="55">
        <v>8</v>
      </c>
      <c r="B27" s="528" t="s">
        <v>2547</v>
      </c>
      <c r="C27" s="529">
        <v>85174</v>
      </c>
      <c r="D27" s="530" t="s">
        <v>2548</v>
      </c>
      <c r="E27" s="324" t="s">
        <v>2549</v>
      </c>
      <c r="F27" s="124" t="s">
        <v>106</v>
      </c>
      <c r="G27" s="58">
        <f t="shared" si="2"/>
        <v>1</v>
      </c>
      <c r="H27" s="125" t="s">
        <v>17</v>
      </c>
      <c r="I27" s="60">
        <f t="shared" si="3"/>
        <v>2</v>
      </c>
      <c r="J27" s="60" t="e">
        <f>+IF(#REF!="Issued",1,IF(#REF!="Not Issued",2,"Nil"))</f>
        <v>#REF!</v>
      </c>
      <c r="K27" s="64"/>
    </row>
    <row r="28" spans="1:11" ht="15.75" x14ac:dyDescent="0.25">
      <c r="A28" s="55">
        <v>9</v>
      </c>
      <c r="B28" s="528" t="s">
        <v>2550</v>
      </c>
      <c r="C28" s="529">
        <v>84484</v>
      </c>
      <c r="D28" s="530" t="s">
        <v>2551</v>
      </c>
      <c r="E28" s="324" t="s">
        <v>2552</v>
      </c>
      <c r="F28" s="124" t="s">
        <v>106</v>
      </c>
      <c r="G28" s="58">
        <f t="shared" si="2"/>
        <v>1</v>
      </c>
      <c r="H28" s="125" t="s">
        <v>17</v>
      </c>
      <c r="I28" s="60">
        <f t="shared" si="3"/>
        <v>2</v>
      </c>
      <c r="J28" s="60" t="e">
        <f>+IF(#REF!="Issued",1,IF(#REF!="Not Issued",2,"Nil"))</f>
        <v>#REF!</v>
      </c>
      <c r="K28" s="64"/>
    </row>
    <row r="29" spans="1:11" ht="15.75" x14ac:dyDescent="0.25">
      <c r="A29" s="55">
        <v>10</v>
      </c>
      <c r="B29" s="528" t="s">
        <v>2553</v>
      </c>
      <c r="C29" s="529">
        <v>85097</v>
      </c>
      <c r="D29" s="530" t="s">
        <v>2554</v>
      </c>
      <c r="E29" s="324" t="s">
        <v>2555</v>
      </c>
      <c r="F29" s="124" t="s">
        <v>106</v>
      </c>
      <c r="G29" s="58">
        <f t="shared" si="2"/>
        <v>1</v>
      </c>
      <c r="H29" s="125" t="s">
        <v>17</v>
      </c>
      <c r="I29" s="60">
        <f t="shared" si="3"/>
        <v>2</v>
      </c>
      <c r="J29" s="60" t="e">
        <f>+IF(#REF!="Issued",1,IF(#REF!="Not Issued",2,"Nil"))</f>
        <v>#REF!</v>
      </c>
      <c r="K29" s="64"/>
    </row>
    <row r="30" spans="1:11" ht="15.75" x14ac:dyDescent="0.25">
      <c r="A30" s="55">
        <v>11</v>
      </c>
      <c r="B30" s="528" t="s">
        <v>2556</v>
      </c>
      <c r="C30" s="529">
        <v>85175</v>
      </c>
      <c r="D30" s="530" t="s">
        <v>2557</v>
      </c>
      <c r="E30" s="324" t="s">
        <v>2558</v>
      </c>
      <c r="F30" s="124" t="s">
        <v>102</v>
      </c>
      <c r="G30" s="58">
        <f t="shared" si="2"/>
        <v>2</v>
      </c>
      <c r="H30" s="125" t="s">
        <v>17</v>
      </c>
      <c r="I30" s="60">
        <f t="shared" si="3"/>
        <v>2</v>
      </c>
      <c r="J30" s="60" t="e">
        <f>+IF(#REF!="Issued",1,IF(#REF!="Not Issued",2,"Nil"))</f>
        <v>#REF!</v>
      </c>
      <c r="K30" s="64"/>
    </row>
    <row r="31" spans="1:11" ht="15.75" x14ac:dyDescent="0.25">
      <c r="A31" s="55">
        <v>12</v>
      </c>
      <c r="B31" s="528" t="s">
        <v>2559</v>
      </c>
      <c r="C31" s="529">
        <v>48885</v>
      </c>
      <c r="D31" s="530" t="s">
        <v>2560</v>
      </c>
      <c r="E31" s="324" t="s">
        <v>2561</v>
      </c>
      <c r="F31" s="124" t="s">
        <v>106</v>
      </c>
      <c r="G31" s="58">
        <f t="shared" si="2"/>
        <v>1</v>
      </c>
      <c r="H31" s="125" t="s">
        <v>17</v>
      </c>
      <c r="I31" s="60">
        <f t="shared" si="3"/>
        <v>2</v>
      </c>
      <c r="J31" s="60" t="e">
        <f>+IF(#REF!="Issued",1,IF(#REF!="Not Issued",2,"Nil"))</f>
        <v>#REF!</v>
      </c>
      <c r="K31" s="64"/>
    </row>
    <row r="32" spans="1:11" ht="15.75" x14ac:dyDescent="0.25">
      <c r="A32" s="55">
        <v>13</v>
      </c>
      <c r="B32" s="528" t="s">
        <v>2562</v>
      </c>
      <c r="C32" s="529">
        <v>85131</v>
      </c>
      <c r="D32" s="530" t="s">
        <v>2563</v>
      </c>
      <c r="E32" s="324" t="s">
        <v>2564</v>
      </c>
      <c r="F32" s="124" t="s">
        <v>106</v>
      </c>
      <c r="G32" s="58">
        <f t="shared" si="2"/>
        <v>1</v>
      </c>
      <c r="H32" s="125" t="s">
        <v>17</v>
      </c>
      <c r="I32" s="60">
        <f t="shared" si="3"/>
        <v>2</v>
      </c>
      <c r="J32" s="60" t="e">
        <f>+IF(#REF!="Issued",1,IF(#REF!="Not Issued",2,"Nil"))</f>
        <v>#REF!</v>
      </c>
      <c r="K32" s="64"/>
    </row>
    <row r="33" spans="1:11" ht="15.75" x14ac:dyDescent="0.25">
      <c r="A33" s="55">
        <v>14</v>
      </c>
      <c r="B33" s="528" t="s">
        <v>2565</v>
      </c>
      <c r="C33" s="529">
        <v>84485</v>
      </c>
      <c r="D33" s="530" t="s">
        <v>2566</v>
      </c>
      <c r="E33" s="324" t="s">
        <v>2567</v>
      </c>
      <c r="F33" s="124" t="s">
        <v>106</v>
      </c>
      <c r="G33" s="58">
        <f t="shared" si="2"/>
        <v>1</v>
      </c>
      <c r="H33" s="125" t="s">
        <v>17</v>
      </c>
      <c r="I33" s="60">
        <f t="shared" si="3"/>
        <v>2</v>
      </c>
      <c r="J33" s="60" t="e">
        <f>+IF(#REF!="Issued",1,IF(#REF!="Not Issued",2,"Nil"))</f>
        <v>#REF!</v>
      </c>
      <c r="K33" s="64"/>
    </row>
    <row r="34" spans="1:11" ht="15.75" x14ac:dyDescent="0.25">
      <c r="A34" s="55">
        <v>15</v>
      </c>
      <c r="B34" s="528" t="s">
        <v>2568</v>
      </c>
      <c r="C34" s="529">
        <v>84486</v>
      </c>
      <c r="D34" s="530" t="s">
        <v>2569</v>
      </c>
      <c r="E34" s="324" t="s">
        <v>2570</v>
      </c>
      <c r="F34" s="124" t="s">
        <v>106</v>
      </c>
      <c r="G34" s="58">
        <f t="shared" si="2"/>
        <v>1</v>
      </c>
      <c r="H34" s="125" t="s">
        <v>17</v>
      </c>
      <c r="I34" s="60">
        <f t="shared" si="3"/>
        <v>2</v>
      </c>
      <c r="J34" s="60" t="e">
        <f>+IF(#REF!="Issued",1,IF(#REF!="Not Issued",2,"Nil"))</f>
        <v>#REF!</v>
      </c>
      <c r="K34" s="64"/>
    </row>
    <row r="36" spans="1:11" ht="13.5" thickBot="1" x14ac:dyDescent="0.25"/>
    <row r="37" spans="1:11" ht="15" x14ac:dyDescent="0.2">
      <c r="A37" s="76" t="s">
        <v>107</v>
      </c>
      <c r="B37" s="77">
        <f>+COUNTIF(G20:G34,1)</f>
        <v>13</v>
      </c>
      <c r="C37" s="78"/>
      <c r="D37" s="79" t="s">
        <v>108</v>
      </c>
      <c r="E37" s="80"/>
      <c r="F37" s="80"/>
      <c r="G37" s="78"/>
      <c r="H37" s="81">
        <f>+COUNTIF(I20:I34,1)</f>
        <v>2</v>
      </c>
      <c r="I37" s="80"/>
    </row>
    <row r="38" spans="1:11" ht="15" x14ac:dyDescent="0.2">
      <c r="A38" s="90" t="s">
        <v>111</v>
      </c>
      <c r="B38" s="91">
        <f>+COUNTIF(G20:G34,2)</f>
        <v>2</v>
      </c>
      <c r="C38" s="92"/>
      <c r="D38" s="93" t="s">
        <v>17</v>
      </c>
      <c r="E38" s="88"/>
      <c r="F38" s="88"/>
      <c r="G38" s="92"/>
      <c r="H38" s="94">
        <f>+COUNTIF(I20:I34,2)</f>
        <v>13</v>
      </c>
      <c r="I38" s="88"/>
    </row>
    <row r="39" spans="1:11" ht="20.25" thickBot="1" x14ac:dyDescent="0.45">
      <c r="A39" s="99"/>
      <c r="B39" s="100">
        <f>SUM(B37:B38)</f>
        <v>15</v>
      </c>
      <c r="C39" s="101"/>
      <c r="D39" s="102" t="s">
        <v>0</v>
      </c>
      <c r="E39" s="103"/>
      <c r="F39" s="103"/>
      <c r="G39" s="104"/>
      <c r="H39" s="105">
        <f>SUM(H37:H38)</f>
        <v>15</v>
      </c>
      <c r="I39" s="106"/>
    </row>
  </sheetData>
  <mergeCells count="17">
    <mergeCell ref="A1:K1"/>
    <mergeCell ref="A3:A4"/>
    <mergeCell ref="B3:B4"/>
    <mergeCell ref="C3:C4"/>
    <mergeCell ref="D3:D4"/>
    <mergeCell ref="E3:E4"/>
    <mergeCell ref="H3:H4"/>
    <mergeCell ref="AE3:AE4"/>
    <mergeCell ref="A18:A19"/>
    <mergeCell ref="B18:B19"/>
    <mergeCell ref="C18:C19"/>
    <mergeCell ref="D18:D19"/>
    <mergeCell ref="E18:E19"/>
    <mergeCell ref="H18:H19"/>
    <mergeCell ref="K18:K19"/>
    <mergeCell ref="K3:K4"/>
    <mergeCell ref="AD3:AD4"/>
  </mergeCells>
  <conditionalFormatting sqref="H21:H34 H5 H7:H10">
    <cfRule type="cellIs" dxfId="259" priority="19" stopIfTrue="1" operator="equal">
      <formula>"Dropped"</formula>
    </cfRule>
    <cfRule type="cellIs" dxfId="258" priority="20" stopIfTrue="1" operator="equal">
      <formula>"Left"</formula>
    </cfRule>
    <cfRule type="cellIs" dxfId="257" priority="21" stopIfTrue="1" operator="equal">
      <formula>"Incomplete"</formula>
    </cfRule>
    <cfRule type="cellIs" dxfId="256" priority="22" stopIfTrue="1" operator="equal">
      <formula>"Complete"</formula>
    </cfRule>
  </conditionalFormatting>
  <conditionalFormatting sqref="H6">
    <cfRule type="cellIs" dxfId="255" priority="13" stopIfTrue="1" operator="equal">
      <formula>"Dropped"</formula>
    </cfRule>
    <cfRule type="cellIs" dxfId="254" priority="14" stopIfTrue="1" operator="equal">
      <formula>"Left"</formula>
    </cfRule>
    <cfRule type="cellIs" dxfId="253" priority="15" stopIfTrue="1" operator="equal">
      <formula>"Incomplete"</formula>
    </cfRule>
    <cfRule type="cellIs" dxfId="252" priority="16" stopIfTrue="1" operator="equal">
      <formula>"Complete"</formula>
    </cfRule>
  </conditionalFormatting>
  <conditionalFormatting sqref="H20">
    <cfRule type="cellIs" dxfId="251" priority="7" stopIfTrue="1" operator="equal">
      <formula>"Dropped"</formula>
    </cfRule>
    <cfRule type="cellIs" dxfId="250" priority="8" stopIfTrue="1" operator="equal">
      <formula>"Left"</formula>
    </cfRule>
    <cfRule type="cellIs" dxfId="249" priority="9" stopIfTrue="1" operator="equal">
      <formula>"Incomplete"</formula>
    </cfRule>
    <cfRule type="cellIs" dxfId="248" priority="10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00B050"/>
  </sheetPr>
  <dimension ref="A1:AE51"/>
  <sheetViews>
    <sheetView showGridLines="0" topLeftCell="A31" zoomScale="90" zoomScaleNormal="90" workbookViewId="0">
      <selection activeCell="H28" sqref="H28"/>
    </sheetView>
  </sheetViews>
  <sheetFormatPr defaultRowHeight="12.75" x14ac:dyDescent="0.2"/>
  <cols>
    <col min="1" max="1" width="8.28515625" style="120" customWidth="1"/>
    <col min="2" max="2" width="14.7109375" style="43" bestFit="1" customWidth="1"/>
    <col min="3" max="3" width="9.42578125" style="43" bestFit="1" customWidth="1"/>
    <col min="4" max="4" width="33" style="49" bestFit="1" customWidth="1"/>
    <col min="5" max="5" width="30.140625" style="43" hidden="1" customWidth="1"/>
    <col min="6" max="6" width="6.42578125" style="43" hidden="1" customWidth="1"/>
    <col min="7" max="7" width="2.28515625" style="43" hidden="1" customWidth="1"/>
    <col min="8" max="8" width="11" style="43" bestFit="1" customWidth="1"/>
    <col min="9" max="9" width="2.28515625" style="43" hidden="1" customWidth="1"/>
    <col min="10" max="10" width="7.42578125" style="43" hidden="1" customWidth="1"/>
    <col min="11" max="11" width="21.7109375" style="43" customWidth="1"/>
    <col min="12" max="29" width="9.140625" style="43" customWidth="1"/>
    <col min="30" max="30" width="3" style="43" customWidth="1"/>
    <col min="31" max="31" width="3.140625" style="43" customWidth="1"/>
    <col min="32" max="16384" width="9.140625" style="43"/>
  </cols>
  <sheetData>
    <row r="1" spans="1:31" ht="32.25" customHeight="1" x14ac:dyDescent="0.45">
      <c r="A1" s="594" t="s">
        <v>78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</row>
    <row r="2" spans="1:31" ht="38.25" customHeight="1" thickBot="1" x14ac:dyDescent="0.5">
      <c r="A2" s="531" t="s">
        <v>2278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</row>
    <row r="3" spans="1:31" s="49" customFormat="1" ht="16.5" customHeight="1" x14ac:dyDescent="0.2">
      <c r="A3" s="596" t="s">
        <v>79</v>
      </c>
      <c r="B3" s="598" t="s">
        <v>80</v>
      </c>
      <c r="C3" s="598" t="s">
        <v>81</v>
      </c>
      <c r="D3" s="598" t="s">
        <v>82</v>
      </c>
      <c r="E3" s="598" t="s">
        <v>83</v>
      </c>
      <c r="F3" s="44" t="s">
        <v>84</v>
      </c>
      <c r="G3" s="44"/>
      <c r="H3" s="598" t="s">
        <v>85</v>
      </c>
      <c r="I3" s="45"/>
      <c r="J3" s="47" t="s">
        <v>89</v>
      </c>
      <c r="K3" s="590" t="s">
        <v>92</v>
      </c>
      <c r="AD3" s="592" t="s">
        <v>93</v>
      </c>
      <c r="AE3" s="592" t="s">
        <v>94</v>
      </c>
    </row>
    <row r="4" spans="1:31" s="49" customFormat="1" ht="16.5" customHeight="1" thickBot="1" x14ac:dyDescent="0.25">
      <c r="A4" s="597"/>
      <c r="B4" s="599"/>
      <c r="C4" s="599"/>
      <c r="D4" s="599"/>
      <c r="E4" s="599"/>
      <c r="F4" s="50" t="s">
        <v>95</v>
      </c>
      <c r="G4" s="50"/>
      <c r="H4" s="599"/>
      <c r="I4" s="51"/>
      <c r="J4" s="53" t="s">
        <v>97</v>
      </c>
      <c r="K4" s="591"/>
      <c r="AD4" s="593"/>
      <c r="AE4" s="593"/>
    </row>
    <row r="5" spans="1:31" ht="18" customHeight="1" x14ac:dyDescent="0.25">
      <c r="A5" s="55">
        <v>1</v>
      </c>
      <c r="B5" s="528" t="s">
        <v>2279</v>
      </c>
      <c r="C5" s="529">
        <v>54890</v>
      </c>
      <c r="D5" s="530" t="s">
        <v>2280</v>
      </c>
      <c r="E5" s="324" t="s">
        <v>1473</v>
      </c>
      <c r="F5" s="124" t="s">
        <v>102</v>
      </c>
      <c r="G5" s="58">
        <f>+IF(F5="M",1,IF(F5="f",2,IF(F5="Civ",3,"Error")))</f>
        <v>2</v>
      </c>
      <c r="H5" s="125" t="s">
        <v>17</v>
      </c>
      <c r="I5" s="60">
        <f>+IF(H5="Studying",5,IF(H5="Complete",1,IF(H5="Incomplete",2,IF(H5="Left",3,IF(H5="Dropped",4,"Error")))))</f>
        <v>2</v>
      </c>
      <c r="J5" s="60" t="e">
        <f>+IF(#REF!="Issued",1,IF(#REF!="Not Issued",2,"Nil"))</f>
        <v>#REF!</v>
      </c>
      <c r="K5" s="64"/>
      <c r="AD5" s="64"/>
      <c r="AE5" s="64"/>
    </row>
    <row r="6" spans="1:31" ht="18" customHeight="1" x14ac:dyDescent="0.25">
      <c r="A6" s="55">
        <v>2</v>
      </c>
      <c r="B6" s="528" t="s">
        <v>2281</v>
      </c>
      <c r="C6" s="529">
        <v>41372</v>
      </c>
      <c r="D6" s="530" t="s">
        <v>2282</v>
      </c>
      <c r="E6" s="324" t="s">
        <v>2283</v>
      </c>
      <c r="F6" s="124" t="s">
        <v>102</v>
      </c>
      <c r="G6" s="58">
        <f t="shared" ref="G6:G13" si="0">+IF(F6="M",1,IF(F6="f",2,IF(F6="Civ",3,"Error")))</f>
        <v>2</v>
      </c>
      <c r="H6" s="125" t="s">
        <v>17</v>
      </c>
      <c r="I6" s="60">
        <f t="shared" ref="I6:I13" si="1">+IF(H6="Studying",5,IF(H6="Complete",1,IF(H6="Incomplete",2,IF(H6="Left",3,IF(H6="Dropped",4,"Error")))))</f>
        <v>2</v>
      </c>
      <c r="J6" s="60" t="e">
        <f>+IF(#REF!="Issued",1,IF(#REF!="Not Issued",2,"Nil"))</f>
        <v>#REF!</v>
      </c>
      <c r="K6" s="64"/>
      <c r="AD6" s="185"/>
      <c r="AE6" s="185"/>
    </row>
    <row r="7" spans="1:31" ht="18" customHeight="1" x14ac:dyDescent="0.25">
      <c r="A7" s="55">
        <v>3</v>
      </c>
      <c r="B7" s="528" t="s">
        <v>2284</v>
      </c>
      <c r="C7" s="529">
        <v>54796</v>
      </c>
      <c r="D7" s="530" t="s">
        <v>2285</v>
      </c>
      <c r="E7" s="324" t="s">
        <v>2286</v>
      </c>
      <c r="F7" s="124" t="s">
        <v>102</v>
      </c>
      <c r="G7" s="58">
        <f t="shared" si="0"/>
        <v>2</v>
      </c>
      <c r="H7" s="125" t="s">
        <v>17</v>
      </c>
      <c r="I7" s="60">
        <f t="shared" si="1"/>
        <v>2</v>
      </c>
      <c r="J7" s="60" t="e">
        <f>+IF(#REF!="Issued",1,IF(#REF!="Not Issued",2,"Nil"))</f>
        <v>#REF!</v>
      </c>
      <c r="K7" s="64"/>
      <c r="AD7" s="185"/>
      <c r="AE7" s="185"/>
    </row>
    <row r="8" spans="1:31" ht="18" customHeight="1" x14ac:dyDescent="0.25">
      <c r="A8" s="55">
        <v>4</v>
      </c>
      <c r="B8" s="528" t="s">
        <v>2287</v>
      </c>
      <c r="C8" s="529">
        <v>82135</v>
      </c>
      <c r="D8" s="530" t="s">
        <v>2288</v>
      </c>
      <c r="E8" s="324" t="s">
        <v>2289</v>
      </c>
      <c r="F8" s="124" t="s">
        <v>102</v>
      </c>
      <c r="G8" s="58">
        <f t="shared" si="0"/>
        <v>2</v>
      </c>
      <c r="H8" s="125" t="s">
        <v>17</v>
      </c>
      <c r="I8" s="60">
        <f t="shared" si="1"/>
        <v>2</v>
      </c>
      <c r="J8" s="60" t="e">
        <f>+IF(#REF!="Issued",1,IF(#REF!="Not Issued",2,"Nil"))</f>
        <v>#REF!</v>
      </c>
      <c r="K8" s="64"/>
      <c r="AD8" s="185"/>
      <c r="AE8" s="185"/>
    </row>
    <row r="9" spans="1:31" ht="18" customHeight="1" x14ac:dyDescent="0.25">
      <c r="A9" s="55">
        <v>5</v>
      </c>
      <c r="B9" s="528" t="s">
        <v>2290</v>
      </c>
      <c r="C9" s="529">
        <v>54814</v>
      </c>
      <c r="D9" s="530" t="s">
        <v>2291</v>
      </c>
      <c r="E9" s="324" t="s">
        <v>2292</v>
      </c>
      <c r="F9" s="124" t="s">
        <v>102</v>
      </c>
      <c r="G9" s="58">
        <f t="shared" si="0"/>
        <v>2</v>
      </c>
      <c r="H9" s="125" t="s">
        <v>17</v>
      </c>
      <c r="I9" s="60">
        <f t="shared" si="1"/>
        <v>2</v>
      </c>
      <c r="J9" s="60" t="e">
        <f>+IF(#REF!="Issued",1,IF(#REF!="Not Issued",2,"Nil"))</f>
        <v>#REF!</v>
      </c>
      <c r="K9" s="64"/>
      <c r="AD9" s="185"/>
      <c r="AE9" s="185"/>
    </row>
    <row r="10" spans="1:31" ht="18" customHeight="1" x14ac:dyDescent="0.25">
      <c r="A10" s="55">
        <v>6</v>
      </c>
      <c r="B10" s="528" t="s">
        <v>2293</v>
      </c>
      <c r="C10" s="529">
        <v>54819</v>
      </c>
      <c r="D10" s="530" t="s">
        <v>2294</v>
      </c>
      <c r="E10" s="324" t="s">
        <v>2295</v>
      </c>
      <c r="F10" s="124" t="s">
        <v>102</v>
      </c>
      <c r="G10" s="58">
        <f t="shared" si="0"/>
        <v>2</v>
      </c>
      <c r="H10" s="125" t="s">
        <v>17</v>
      </c>
      <c r="I10" s="60">
        <f t="shared" si="1"/>
        <v>2</v>
      </c>
      <c r="J10" s="60" t="e">
        <f>+IF(#REF!="Issued",1,IF(#REF!="Not Issued",2,"Nil"))</f>
        <v>#REF!</v>
      </c>
      <c r="K10" s="64"/>
      <c r="AD10" s="185"/>
      <c r="AE10" s="185"/>
    </row>
    <row r="11" spans="1:31" ht="18" customHeight="1" x14ac:dyDescent="0.25">
      <c r="A11" s="55">
        <v>7</v>
      </c>
      <c r="B11" s="528" t="s">
        <v>2296</v>
      </c>
      <c r="C11" s="529">
        <v>81887</v>
      </c>
      <c r="D11" s="530" t="s">
        <v>2297</v>
      </c>
      <c r="E11" s="324" t="s">
        <v>2298</v>
      </c>
      <c r="F11" s="124" t="s">
        <v>102</v>
      </c>
      <c r="G11" s="58">
        <f t="shared" si="0"/>
        <v>2</v>
      </c>
      <c r="H11" s="125" t="s">
        <v>17</v>
      </c>
      <c r="I11" s="60">
        <f t="shared" si="1"/>
        <v>2</v>
      </c>
      <c r="J11" s="60" t="e">
        <f>+IF(#REF!="Issued",1,IF(#REF!="Not Issued",2,"Nil"))</f>
        <v>#REF!</v>
      </c>
      <c r="K11" s="64"/>
      <c r="AD11" s="185"/>
      <c r="AE11" s="185"/>
    </row>
    <row r="12" spans="1:31" ht="18" customHeight="1" x14ac:dyDescent="0.25">
      <c r="A12" s="55">
        <v>8</v>
      </c>
      <c r="B12" s="528" t="s">
        <v>2299</v>
      </c>
      <c r="C12" s="529">
        <v>49174</v>
      </c>
      <c r="D12" s="530" t="s">
        <v>2300</v>
      </c>
      <c r="E12" s="324" t="s">
        <v>2301</v>
      </c>
      <c r="F12" s="124" t="s">
        <v>102</v>
      </c>
      <c r="G12" s="58">
        <f t="shared" si="0"/>
        <v>2</v>
      </c>
      <c r="H12" s="125" t="s">
        <v>17</v>
      </c>
      <c r="I12" s="60">
        <f t="shared" si="1"/>
        <v>2</v>
      </c>
      <c r="J12" s="60" t="e">
        <f>+IF(#REF!="Issued",1,IF(#REF!="Not Issued",2,"Nil"))</f>
        <v>#REF!</v>
      </c>
      <c r="K12" s="64"/>
      <c r="AD12" s="185"/>
      <c r="AE12" s="185"/>
    </row>
    <row r="13" spans="1:31" ht="18" customHeight="1" x14ac:dyDescent="0.25">
      <c r="A13" s="55">
        <v>9</v>
      </c>
      <c r="B13" s="528" t="s">
        <v>2302</v>
      </c>
      <c r="C13" s="529">
        <v>83426</v>
      </c>
      <c r="D13" s="530" t="s">
        <v>2303</v>
      </c>
      <c r="E13" s="324" t="s">
        <v>2304</v>
      </c>
      <c r="F13" s="124" t="s">
        <v>106</v>
      </c>
      <c r="G13" s="58">
        <f t="shared" si="0"/>
        <v>1</v>
      </c>
      <c r="H13" s="125" t="s">
        <v>17</v>
      </c>
      <c r="I13" s="60">
        <f t="shared" si="1"/>
        <v>2</v>
      </c>
      <c r="J13" s="60" t="e">
        <f>+IF(#REF!="Issued",1,IF(#REF!="Not Issued",2,"Nil"))</f>
        <v>#REF!</v>
      </c>
      <c r="K13" s="64"/>
      <c r="AD13" s="185"/>
      <c r="AE13" s="185"/>
    </row>
    <row r="14" spans="1:31" ht="18" customHeight="1" thickBot="1" x14ac:dyDescent="0.3">
      <c r="A14" s="66"/>
      <c r="B14" s="67"/>
      <c r="C14" s="67"/>
      <c r="D14" s="68"/>
      <c r="E14" s="69"/>
      <c r="F14" s="70"/>
      <c r="G14" s="70"/>
      <c r="H14" s="71"/>
      <c r="I14" s="72"/>
      <c r="J14" s="72"/>
      <c r="K14" s="65"/>
      <c r="AD14" s="65"/>
      <c r="AE14" s="65"/>
    </row>
    <row r="15" spans="1:31" s="89" customFormat="1" ht="18" customHeight="1" x14ac:dyDescent="0.2">
      <c r="A15" s="76" t="s">
        <v>107</v>
      </c>
      <c r="B15" s="77">
        <f>+COUNTIF(G5:G13,1)</f>
        <v>1</v>
      </c>
      <c r="C15" s="78"/>
      <c r="D15" s="79" t="s">
        <v>108</v>
      </c>
      <c r="E15" s="80"/>
      <c r="F15" s="80"/>
      <c r="G15" s="78"/>
      <c r="H15" s="81">
        <f>+COUNTIF(I5:I13,1)</f>
        <v>0</v>
      </c>
      <c r="I15" s="80"/>
      <c r="J15" s="88"/>
      <c r="K15" s="88"/>
      <c r="AD15" s="88"/>
      <c r="AE15" s="88"/>
    </row>
    <row r="16" spans="1:31" s="89" customFormat="1" ht="18" customHeight="1" x14ac:dyDescent="0.2">
      <c r="A16" s="90" t="s">
        <v>111</v>
      </c>
      <c r="B16" s="91">
        <f>+COUNTIF(G5:G13,2)</f>
        <v>8</v>
      </c>
      <c r="C16" s="92"/>
      <c r="D16" s="93" t="s">
        <v>17</v>
      </c>
      <c r="E16" s="88"/>
      <c r="F16" s="88"/>
      <c r="G16" s="92"/>
      <c r="H16" s="94">
        <f>+COUNTIF(I5:I13,2)</f>
        <v>9</v>
      </c>
      <c r="I16" s="88"/>
      <c r="J16" s="88"/>
      <c r="K16" s="88"/>
      <c r="AD16" s="88"/>
      <c r="AE16" s="88"/>
    </row>
    <row r="17" spans="1:31" s="89" customFormat="1" ht="18" customHeight="1" thickBot="1" x14ac:dyDescent="0.45">
      <c r="A17" s="99"/>
      <c r="B17" s="100">
        <f>SUM(B15:B16)</f>
        <v>9</v>
      </c>
      <c r="C17" s="101"/>
      <c r="D17" s="102" t="s">
        <v>0</v>
      </c>
      <c r="E17" s="103"/>
      <c r="F17" s="103"/>
      <c r="G17" s="104"/>
      <c r="H17" s="105">
        <f>SUM(H15:H16)</f>
        <v>9</v>
      </c>
      <c r="I17" s="106"/>
      <c r="J17" s="88"/>
      <c r="K17" s="88"/>
      <c r="AD17" s="88"/>
      <c r="AE17" s="88"/>
    </row>
    <row r="18" spans="1:31" ht="18" customHeight="1" x14ac:dyDescent="0.2">
      <c r="A18" s="110"/>
      <c r="B18" s="111"/>
      <c r="C18" s="112"/>
      <c r="D18" s="113"/>
      <c r="E18" s="111"/>
      <c r="F18" s="111"/>
      <c r="G18" s="114"/>
      <c r="H18" s="110"/>
      <c r="I18" s="115"/>
      <c r="J18" s="65"/>
      <c r="K18" s="65"/>
      <c r="AD18" s="65"/>
      <c r="AE18" s="65"/>
    </row>
    <row r="19" spans="1:31" s="88" customFormat="1" ht="15.75" x14ac:dyDescent="0.25">
      <c r="A19" s="94"/>
      <c r="D19" s="119"/>
    </row>
    <row r="20" spans="1:31" ht="24" thickBot="1" x14ac:dyDescent="0.5">
      <c r="A20" s="531" t="s">
        <v>2305</v>
      </c>
      <c r="B20" s="531"/>
      <c r="C20" s="531"/>
      <c r="D20" s="531"/>
      <c r="E20" s="531"/>
      <c r="F20" s="531"/>
      <c r="G20" s="531"/>
      <c r="H20" s="531"/>
      <c r="I20" s="531"/>
      <c r="J20" s="531"/>
      <c r="K20" s="531"/>
    </row>
    <row r="21" spans="1:31" ht="12.75" customHeight="1" x14ac:dyDescent="0.2">
      <c r="A21" s="596" t="s">
        <v>79</v>
      </c>
      <c r="B21" s="598" t="s">
        <v>80</v>
      </c>
      <c r="C21" s="598" t="s">
        <v>81</v>
      </c>
      <c r="D21" s="598" t="s">
        <v>82</v>
      </c>
      <c r="E21" s="598" t="s">
        <v>83</v>
      </c>
      <c r="F21" s="44" t="s">
        <v>84</v>
      </c>
      <c r="G21" s="44"/>
      <c r="H21" s="598" t="s">
        <v>85</v>
      </c>
      <c r="I21" s="45"/>
      <c r="J21" s="47" t="s">
        <v>89</v>
      </c>
      <c r="K21" s="590" t="s">
        <v>92</v>
      </c>
    </row>
    <row r="22" spans="1:31" ht="13.5" customHeight="1" thickBot="1" x14ac:dyDescent="0.25">
      <c r="A22" s="597"/>
      <c r="B22" s="599"/>
      <c r="C22" s="599"/>
      <c r="D22" s="599"/>
      <c r="E22" s="599"/>
      <c r="F22" s="50" t="s">
        <v>95</v>
      </c>
      <c r="G22" s="50"/>
      <c r="H22" s="599"/>
      <c r="I22" s="51"/>
      <c r="J22" s="53" t="s">
        <v>97</v>
      </c>
      <c r="K22" s="591"/>
    </row>
    <row r="23" spans="1:31" ht="15.75" x14ac:dyDescent="0.25">
      <c r="A23" s="55">
        <v>1</v>
      </c>
      <c r="B23" s="528" t="s">
        <v>2306</v>
      </c>
      <c r="C23" s="529">
        <v>67598</v>
      </c>
      <c r="D23" s="530" t="s">
        <v>2307</v>
      </c>
      <c r="E23" s="324" t="s">
        <v>2308</v>
      </c>
      <c r="F23" s="124" t="s">
        <v>106</v>
      </c>
      <c r="G23" s="58">
        <f>+IF(F23="M",1,IF(F23="f",2,IF(F23="Civ",3,"Error")))</f>
        <v>1</v>
      </c>
      <c r="H23" s="125" t="s">
        <v>108</v>
      </c>
      <c r="I23" s="60">
        <f>+IF(H23="Studying",5,IF(H23="Complete",1,IF(H23="Incomplete",2,IF(H23="Left",3,IF(H23="Dropped",4,"Error")))))</f>
        <v>1</v>
      </c>
      <c r="J23" s="60" t="e">
        <f>+IF(#REF!="Issued",1,IF(#REF!="Not Issued",2,"Nil"))</f>
        <v>#REF!</v>
      </c>
      <c r="K23" s="64"/>
    </row>
    <row r="24" spans="1:31" ht="15.75" x14ac:dyDescent="0.25">
      <c r="A24" s="55">
        <v>2</v>
      </c>
      <c r="B24" s="528" t="s">
        <v>2309</v>
      </c>
      <c r="C24" s="529">
        <v>83364</v>
      </c>
      <c r="D24" s="530" t="s">
        <v>2310</v>
      </c>
      <c r="E24" s="324" t="s">
        <v>2311</v>
      </c>
      <c r="F24" s="124" t="s">
        <v>106</v>
      </c>
      <c r="G24" s="58">
        <f t="shared" ref="G24:G27" si="2">+IF(F24="M",1,IF(F24="f",2,IF(F24="Civ",3,"Error")))</f>
        <v>1</v>
      </c>
      <c r="H24" s="125" t="s">
        <v>17</v>
      </c>
      <c r="I24" s="60">
        <f t="shared" ref="I24:I27" si="3">+IF(H24="Studying",5,IF(H24="Complete",1,IF(H24="Incomplete",2,IF(H24="Left",3,IF(H24="Dropped",4,"Error")))))</f>
        <v>2</v>
      </c>
      <c r="J24" s="60" t="e">
        <f>+IF(#REF!="Issued",1,IF(#REF!="Not Issued",2,"Nil"))</f>
        <v>#REF!</v>
      </c>
      <c r="K24" s="64"/>
    </row>
    <row r="25" spans="1:31" ht="15.75" x14ac:dyDescent="0.25">
      <c r="A25" s="55">
        <v>3</v>
      </c>
      <c r="B25" s="528" t="s">
        <v>2312</v>
      </c>
      <c r="C25" s="529">
        <v>82592</v>
      </c>
      <c r="D25" s="530" t="s">
        <v>2313</v>
      </c>
      <c r="E25" s="324" t="s">
        <v>2314</v>
      </c>
      <c r="F25" s="124" t="s">
        <v>106</v>
      </c>
      <c r="G25" s="58">
        <f t="shared" si="2"/>
        <v>1</v>
      </c>
      <c r="H25" s="125" t="s">
        <v>108</v>
      </c>
      <c r="I25" s="60">
        <f t="shared" si="3"/>
        <v>1</v>
      </c>
      <c r="J25" s="60" t="e">
        <f>+IF(#REF!="Issued",1,IF(#REF!="Not Issued",2,"Nil"))</f>
        <v>#REF!</v>
      </c>
      <c r="K25" s="64"/>
    </row>
    <row r="26" spans="1:31" ht="15.75" x14ac:dyDescent="0.25">
      <c r="A26" s="55">
        <v>4</v>
      </c>
      <c r="B26" s="528" t="s">
        <v>2315</v>
      </c>
      <c r="C26" s="529">
        <v>5480</v>
      </c>
      <c r="D26" s="530" t="s">
        <v>2316</v>
      </c>
      <c r="E26" s="324" t="s">
        <v>2317</v>
      </c>
      <c r="F26" s="124" t="s">
        <v>106</v>
      </c>
      <c r="G26" s="58">
        <f t="shared" si="2"/>
        <v>1</v>
      </c>
      <c r="H26" s="125" t="s">
        <v>108</v>
      </c>
      <c r="I26" s="60">
        <f t="shared" si="3"/>
        <v>1</v>
      </c>
      <c r="J26" s="60" t="e">
        <f>+IF(#REF!="Issued",1,IF(#REF!="Not Issued",2,"Nil"))</f>
        <v>#REF!</v>
      </c>
      <c r="K26" s="64"/>
    </row>
    <row r="27" spans="1:31" ht="15.75" x14ac:dyDescent="0.25">
      <c r="A27" s="55">
        <v>5</v>
      </c>
      <c r="B27" s="528" t="s">
        <v>2318</v>
      </c>
      <c r="C27" s="529">
        <v>83405</v>
      </c>
      <c r="D27" s="530" t="s">
        <v>2319</v>
      </c>
      <c r="E27" s="324" t="s">
        <v>2320</v>
      </c>
      <c r="F27" s="124" t="s">
        <v>106</v>
      </c>
      <c r="G27" s="58">
        <f t="shared" si="2"/>
        <v>1</v>
      </c>
      <c r="H27" s="125" t="s">
        <v>108</v>
      </c>
      <c r="I27" s="60">
        <f t="shared" si="3"/>
        <v>1</v>
      </c>
      <c r="J27" s="60" t="e">
        <f>+IF(#REF!="Issued",1,IF(#REF!="Not Issued",2,"Nil"))</f>
        <v>#REF!</v>
      </c>
      <c r="K27" s="64"/>
    </row>
    <row r="28" spans="1:31" ht="16.5" thickBot="1" x14ac:dyDescent="0.3">
      <c r="A28" s="66"/>
      <c r="B28" s="67"/>
      <c r="C28" s="67"/>
      <c r="D28" s="68"/>
      <c r="E28" s="69"/>
      <c r="F28" s="70"/>
      <c r="G28" s="70"/>
      <c r="H28" s="71"/>
      <c r="I28" s="72"/>
      <c r="J28" s="72"/>
      <c r="K28" s="65"/>
    </row>
    <row r="29" spans="1:31" ht="15" x14ac:dyDescent="0.2">
      <c r="A29" s="76" t="s">
        <v>107</v>
      </c>
      <c r="B29" s="77">
        <f>+COUNTIF(G23:G27,1)</f>
        <v>5</v>
      </c>
      <c r="C29" s="78"/>
      <c r="D29" s="79" t="s">
        <v>108</v>
      </c>
      <c r="E29" s="80"/>
      <c r="F29" s="80"/>
      <c r="G29" s="78"/>
      <c r="H29" s="81">
        <f>+COUNTIF(I23:I27,1)</f>
        <v>4</v>
      </c>
      <c r="I29" s="80"/>
      <c r="J29" s="88"/>
      <c r="K29" s="88"/>
    </row>
    <row r="30" spans="1:31" ht="15" x14ac:dyDescent="0.2">
      <c r="A30" s="90" t="s">
        <v>111</v>
      </c>
      <c r="B30" s="91">
        <f>+COUNTIF(G23:G27,2)</f>
        <v>0</v>
      </c>
      <c r="C30" s="92"/>
      <c r="D30" s="93" t="s">
        <v>17</v>
      </c>
      <c r="E30" s="88"/>
      <c r="F30" s="88"/>
      <c r="G30" s="92"/>
      <c r="H30" s="94">
        <f>+COUNTIF(I23:I27,2)</f>
        <v>1</v>
      </c>
      <c r="I30" s="88"/>
      <c r="J30" s="88"/>
      <c r="K30" s="88"/>
    </row>
    <row r="31" spans="1:31" ht="20.25" thickBot="1" x14ac:dyDescent="0.45">
      <c r="A31" s="99"/>
      <c r="B31" s="100">
        <f>SUM(B29:B30)</f>
        <v>5</v>
      </c>
      <c r="C31" s="101"/>
      <c r="D31" s="102" t="s">
        <v>0</v>
      </c>
      <c r="E31" s="103"/>
      <c r="F31" s="103"/>
      <c r="G31" s="104"/>
      <c r="H31" s="105">
        <f>SUM(H29:H30)</f>
        <v>5</v>
      </c>
      <c r="I31" s="106"/>
      <c r="J31" s="88"/>
      <c r="K31" s="88"/>
    </row>
    <row r="34" spans="1:11" ht="27.75" thickBot="1" x14ac:dyDescent="0.55000000000000004">
      <c r="A34" s="532" t="s">
        <v>2321</v>
      </c>
      <c r="B34" s="532"/>
      <c r="C34" s="532"/>
      <c r="D34" s="532"/>
      <c r="E34" s="532"/>
      <c r="F34" s="532"/>
      <c r="G34" s="532"/>
      <c r="H34" s="532"/>
      <c r="I34" s="532"/>
      <c r="J34" s="532"/>
      <c r="K34" s="532"/>
    </row>
    <row r="35" spans="1:11" ht="12.75" customHeight="1" x14ac:dyDescent="0.2">
      <c r="A35" s="596" t="s">
        <v>79</v>
      </c>
      <c r="B35" s="598" t="s">
        <v>80</v>
      </c>
      <c r="C35" s="598" t="s">
        <v>81</v>
      </c>
      <c r="D35" s="598" t="s">
        <v>82</v>
      </c>
      <c r="E35" s="598" t="s">
        <v>83</v>
      </c>
      <c r="F35" s="44" t="s">
        <v>84</v>
      </c>
      <c r="G35" s="44"/>
      <c r="H35" s="598" t="s">
        <v>85</v>
      </c>
      <c r="I35" s="45"/>
      <c r="J35" s="47" t="s">
        <v>89</v>
      </c>
      <c r="K35" s="590" t="s">
        <v>92</v>
      </c>
    </row>
    <row r="36" spans="1:11" ht="13.5" customHeight="1" thickBot="1" x14ac:dyDescent="0.25">
      <c r="A36" s="597"/>
      <c r="B36" s="599"/>
      <c r="C36" s="599"/>
      <c r="D36" s="599"/>
      <c r="E36" s="599"/>
      <c r="F36" s="50" t="s">
        <v>95</v>
      </c>
      <c r="G36" s="50"/>
      <c r="H36" s="599"/>
      <c r="I36" s="51"/>
      <c r="J36" s="53" t="s">
        <v>97</v>
      </c>
      <c r="K36" s="591"/>
    </row>
    <row r="37" spans="1:11" ht="15.75" x14ac:dyDescent="0.25">
      <c r="A37" s="55">
        <v>1</v>
      </c>
      <c r="B37" s="528" t="s">
        <v>2322</v>
      </c>
      <c r="C37" s="529">
        <v>82587</v>
      </c>
      <c r="D37" s="530" t="s">
        <v>2323</v>
      </c>
      <c r="E37" s="325" t="s">
        <v>2324</v>
      </c>
      <c r="F37" s="326" t="s">
        <v>106</v>
      </c>
      <c r="G37" s="327">
        <f t="shared" ref="G37:G46" si="4">+IF(F37="M",1,IF(F37="f",2,IF(F37="Civ",3,"Error")))</f>
        <v>1</v>
      </c>
      <c r="H37" s="328" t="s">
        <v>108</v>
      </c>
      <c r="I37" s="60">
        <f t="shared" ref="I37:I46" si="5">+IF(H37="Studying",5,IF(H37="Complete",1,IF(H37="Incomplete",2,IF(H37="Left",3,IF(H37="Dropped",4,"Error")))))</f>
        <v>1</v>
      </c>
      <c r="J37" s="60" t="e">
        <f>+IF(#REF!="Issued",1,IF(#REF!="Not Issued",2,"Nil"))</f>
        <v>#REF!</v>
      </c>
      <c r="K37" s="64"/>
    </row>
    <row r="38" spans="1:11" ht="15.75" x14ac:dyDescent="0.25">
      <c r="A38" s="55">
        <v>2</v>
      </c>
      <c r="B38" s="528" t="s">
        <v>2325</v>
      </c>
      <c r="C38" s="529">
        <v>81813</v>
      </c>
      <c r="D38" s="530" t="s">
        <v>225</v>
      </c>
      <c r="E38" s="325" t="s">
        <v>2326</v>
      </c>
      <c r="F38" s="326" t="s">
        <v>106</v>
      </c>
      <c r="G38" s="327">
        <f t="shared" si="4"/>
        <v>1</v>
      </c>
      <c r="H38" s="328" t="s">
        <v>108</v>
      </c>
      <c r="I38" s="60">
        <f t="shared" si="5"/>
        <v>1</v>
      </c>
      <c r="J38" s="60" t="e">
        <f>+IF(#REF!="Issued",1,IF(#REF!="Not Issued",2,"Nil"))</f>
        <v>#REF!</v>
      </c>
      <c r="K38" s="64"/>
    </row>
    <row r="39" spans="1:11" ht="15.75" x14ac:dyDescent="0.25">
      <c r="A39" s="55">
        <v>3</v>
      </c>
      <c r="B39" s="528" t="s">
        <v>2327</v>
      </c>
      <c r="C39" s="529">
        <v>81814</v>
      </c>
      <c r="D39" s="530" t="s">
        <v>2328</v>
      </c>
      <c r="E39" s="325" t="s">
        <v>2329</v>
      </c>
      <c r="F39" s="326" t="s">
        <v>102</v>
      </c>
      <c r="G39" s="327">
        <f t="shared" si="4"/>
        <v>2</v>
      </c>
      <c r="H39" s="328" t="s">
        <v>17</v>
      </c>
      <c r="I39" s="60">
        <f t="shared" si="5"/>
        <v>2</v>
      </c>
      <c r="J39" s="60" t="e">
        <f>+IF(#REF!="Issued",1,IF(#REF!="Not Issued",2,"Nil"))</f>
        <v>#REF!</v>
      </c>
      <c r="K39" s="64"/>
    </row>
    <row r="40" spans="1:11" ht="15.75" x14ac:dyDescent="0.25">
      <c r="A40" s="55">
        <v>4</v>
      </c>
      <c r="B40" s="528" t="s">
        <v>2330</v>
      </c>
      <c r="C40" s="529">
        <v>81815</v>
      </c>
      <c r="D40" s="530" t="s">
        <v>932</v>
      </c>
      <c r="E40" s="325" t="s">
        <v>1518</v>
      </c>
      <c r="F40" s="326" t="s">
        <v>106</v>
      </c>
      <c r="G40" s="327">
        <f t="shared" si="4"/>
        <v>1</v>
      </c>
      <c r="H40" s="328" t="s">
        <v>17</v>
      </c>
      <c r="I40" s="60">
        <f t="shared" si="5"/>
        <v>2</v>
      </c>
      <c r="J40" s="60" t="e">
        <f>+IF(#REF!="Issued",1,IF(#REF!="Not Issued",2,"Nil"))</f>
        <v>#REF!</v>
      </c>
      <c r="K40" s="64"/>
    </row>
    <row r="41" spans="1:11" ht="15.75" x14ac:dyDescent="0.25">
      <c r="A41" s="55">
        <v>5</v>
      </c>
      <c r="B41" s="528" t="s">
        <v>2331</v>
      </c>
      <c r="C41" s="529">
        <v>16558</v>
      </c>
      <c r="D41" s="530" t="s">
        <v>2332</v>
      </c>
      <c r="E41" s="325" t="s">
        <v>2333</v>
      </c>
      <c r="F41" s="326" t="s">
        <v>102</v>
      </c>
      <c r="G41" s="327">
        <f t="shared" si="4"/>
        <v>2</v>
      </c>
      <c r="H41" s="328" t="s">
        <v>108</v>
      </c>
      <c r="I41" s="60">
        <f t="shared" si="5"/>
        <v>1</v>
      </c>
      <c r="J41" s="60" t="e">
        <f>+IF(#REF!="Issued",1,IF(#REF!="Not Issued",2,"Nil"))</f>
        <v>#REF!</v>
      </c>
      <c r="K41" s="64"/>
    </row>
    <row r="42" spans="1:11" ht="15.75" x14ac:dyDescent="0.25">
      <c r="A42" s="55">
        <v>6</v>
      </c>
      <c r="B42" s="528" t="s">
        <v>2334</v>
      </c>
      <c r="C42" s="529">
        <v>81816</v>
      </c>
      <c r="D42" s="530" t="s">
        <v>200</v>
      </c>
      <c r="E42" s="325" t="s">
        <v>2335</v>
      </c>
      <c r="F42" s="326" t="s">
        <v>106</v>
      </c>
      <c r="G42" s="327">
        <f t="shared" si="4"/>
        <v>1</v>
      </c>
      <c r="H42" s="328" t="s">
        <v>108</v>
      </c>
      <c r="I42" s="60">
        <f t="shared" si="5"/>
        <v>1</v>
      </c>
      <c r="J42" s="60" t="e">
        <f>+IF(#REF!="Issued",1,IF(#REF!="Not Issued",2,"Nil"))</f>
        <v>#REF!</v>
      </c>
      <c r="K42" s="64"/>
    </row>
    <row r="43" spans="1:11" ht="15.75" x14ac:dyDescent="0.25">
      <c r="A43" s="55">
        <v>7</v>
      </c>
      <c r="B43" s="528" t="s">
        <v>2336</v>
      </c>
      <c r="C43" s="529">
        <v>81817</v>
      </c>
      <c r="D43" s="530" t="s">
        <v>2337</v>
      </c>
      <c r="E43" s="325" t="s">
        <v>2338</v>
      </c>
      <c r="F43" s="326" t="s">
        <v>106</v>
      </c>
      <c r="G43" s="327">
        <f t="shared" si="4"/>
        <v>1</v>
      </c>
      <c r="H43" s="328" t="s">
        <v>17</v>
      </c>
      <c r="I43" s="60">
        <f t="shared" si="5"/>
        <v>2</v>
      </c>
      <c r="J43" s="60" t="e">
        <f>+IF(#REF!="Issued",1,IF(#REF!="Not Issued",2,"Nil"))</f>
        <v>#REF!</v>
      </c>
      <c r="K43" s="64"/>
    </row>
    <row r="44" spans="1:11" ht="15.75" x14ac:dyDescent="0.25">
      <c r="A44" s="55">
        <v>8</v>
      </c>
      <c r="B44" s="528" t="s">
        <v>2339</v>
      </c>
      <c r="C44" s="529">
        <v>81818</v>
      </c>
      <c r="D44" s="530" t="s">
        <v>2340</v>
      </c>
      <c r="E44" s="325" t="s">
        <v>2341</v>
      </c>
      <c r="F44" s="326" t="s">
        <v>106</v>
      </c>
      <c r="G44" s="327">
        <f t="shared" si="4"/>
        <v>1</v>
      </c>
      <c r="H44" s="328" t="s">
        <v>17</v>
      </c>
      <c r="I44" s="60">
        <f t="shared" si="5"/>
        <v>2</v>
      </c>
      <c r="J44" s="60" t="e">
        <f>+IF(#REF!="Issued",1,IF(#REF!="Not Issued",2,"Nil"))</f>
        <v>#REF!</v>
      </c>
      <c r="K44" s="64"/>
    </row>
    <row r="45" spans="1:11" ht="15.75" x14ac:dyDescent="0.25">
      <c r="A45" s="55">
        <v>9</v>
      </c>
      <c r="B45" s="528" t="s">
        <v>2342</v>
      </c>
      <c r="C45" s="529">
        <v>82136</v>
      </c>
      <c r="D45" s="530" t="s">
        <v>383</v>
      </c>
      <c r="E45" s="325" t="s">
        <v>2343</v>
      </c>
      <c r="F45" s="326" t="s">
        <v>106</v>
      </c>
      <c r="G45" s="327">
        <f t="shared" si="4"/>
        <v>1</v>
      </c>
      <c r="H45" s="328" t="s">
        <v>17</v>
      </c>
      <c r="I45" s="60">
        <f t="shared" si="5"/>
        <v>2</v>
      </c>
      <c r="J45" s="60" t="e">
        <f>+IF(#REF!="Issued",1,IF(#REF!="Not Issued",2,"Nil"))</f>
        <v>#REF!</v>
      </c>
      <c r="K45" s="64"/>
    </row>
    <row r="46" spans="1:11" ht="15.75" x14ac:dyDescent="0.25">
      <c r="A46" s="55">
        <v>10</v>
      </c>
      <c r="B46" s="528" t="s">
        <v>2344</v>
      </c>
      <c r="C46" s="529">
        <v>81819</v>
      </c>
      <c r="D46" s="530" t="s">
        <v>2345</v>
      </c>
      <c r="E46" s="325" t="s">
        <v>2346</v>
      </c>
      <c r="F46" s="326" t="s">
        <v>106</v>
      </c>
      <c r="G46" s="327">
        <f t="shared" si="4"/>
        <v>1</v>
      </c>
      <c r="H46" s="328" t="s">
        <v>17</v>
      </c>
      <c r="I46" s="60">
        <f t="shared" si="5"/>
        <v>2</v>
      </c>
      <c r="J46" s="60" t="e">
        <f>+IF(#REF!="Issued",1,IF(#REF!="Not Issued",2,"Nil"))</f>
        <v>#REF!</v>
      </c>
      <c r="K46" s="64"/>
    </row>
    <row r="48" spans="1:11" ht="13.5" thickBot="1" x14ac:dyDescent="0.25"/>
    <row r="49" spans="1:9" ht="15" x14ac:dyDescent="0.2">
      <c r="A49" s="76" t="s">
        <v>107</v>
      </c>
      <c r="B49" s="77">
        <f>+COUNTIF(G37:G46,1)</f>
        <v>8</v>
      </c>
      <c r="C49" s="78"/>
      <c r="D49" s="79" t="s">
        <v>108</v>
      </c>
      <c r="E49" s="80"/>
      <c r="F49" s="80"/>
      <c r="G49" s="78"/>
      <c r="H49" s="81">
        <f>+COUNTIF(I37:I46,1)</f>
        <v>4</v>
      </c>
      <c r="I49" s="80"/>
    </row>
    <row r="50" spans="1:9" ht="15" x14ac:dyDescent="0.2">
      <c r="A50" s="90" t="s">
        <v>111</v>
      </c>
      <c r="B50" s="91">
        <f>+COUNTIF(G37:G46,2)</f>
        <v>2</v>
      </c>
      <c r="C50" s="92"/>
      <c r="D50" s="93" t="s">
        <v>17</v>
      </c>
      <c r="E50" s="88"/>
      <c r="F50" s="88"/>
      <c r="G50" s="92"/>
      <c r="H50" s="94">
        <f>+COUNTIF(I37:I46,2)</f>
        <v>6</v>
      </c>
      <c r="I50" s="88"/>
    </row>
    <row r="51" spans="1:9" ht="20.25" thickBot="1" x14ac:dyDescent="0.45">
      <c r="A51" s="99"/>
      <c r="B51" s="100">
        <f>SUM(B49:B50)</f>
        <v>10</v>
      </c>
      <c r="C51" s="101"/>
      <c r="D51" s="102" t="s">
        <v>0</v>
      </c>
      <c r="E51" s="103"/>
      <c r="F51" s="103"/>
      <c r="G51" s="104"/>
      <c r="H51" s="105">
        <f>SUM(H49:H50)</f>
        <v>10</v>
      </c>
      <c r="I51" s="106"/>
    </row>
  </sheetData>
  <mergeCells count="24">
    <mergeCell ref="A1:K1"/>
    <mergeCell ref="A3:A4"/>
    <mergeCell ref="B3:B4"/>
    <mergeCell ref="C3:C4"/>
    <mergeCell ref="D3:D4"/>
    <mergeCell ref="E3:E4"/>
    <mergeCell ref="H3:H4"/>
    <mergeCell ref="K3:K4"/>
    <mergeCell ref="AD3:AD4"/>
    <mergeCell ref="AE3:AE4"/>
    <mergeCell ref="A21:A22"/>
    <mergeCell ref="B21:B22"/>
    <mergeCell ref="C21:C22"/>
    <mergeCell ref="D21:D22"/>
    <mergeCell ref="E21:E22"/>
    <mergeCell ref="H21:H22"/>
    <mergeCell ref="K35:K36"/>
    <mergeCell ref="K21:K22"/>
    <mergeCell ref="A35:A36"/>
    <mergeCell ref="B35:B36"/>
    <mergeCell ref="C35:C36"/>
    <mergeCell ref="D35:D36"/>
    <mergeCell ref="E35:E36"/>
    <mergeCell ref="H35:H36"/>
  </mergeCells>
  <conditionalFormatting sqref="H5:H8 H38:H46 H12:H13">
    <cfRule type="cellIs" dxfId="247" priority="35" stopIfTrue="1" operator="equal">
      <formula>"Dropped"</formula>
    </cfRule>
    <cfRule type="cellIs" dxfId="246" priority="36" stopIfTrue="1" operator="equal">
      <formula>"Left"</formula>
    </cfRule>
    <cfRule type="cellIs" dxfId="245" priority="37" stopIfTrue="1" operator="equal">
      <formula>"Incomplete"</formula>
    </cfRule>
    <cfRule type="cellIs" dxfId="244" priority="38" stopIfTrue="1" operator="equal">
      <formula>"Complete"</formula>
    </cfRule>
  </conditionalFormatting>
  <conditionalFormatting sqref="H23:H25">
    <cfRule type="cellIs" dxfId="243" priority="29" stopIfTrue="1" operator="equal">
      <formula>"Dropped"</formula>
    </cfRule>
    <cfRule type="cellIs" dxfId="242" priority="30" stopIfTrue="1" operator="equal">
      <formula>"Left"</formula>
    </cfRule>
    <cfRule type="cellIs" dxfId="241" priority="31" stopIfTrue="1" operator="equal">
      <formula>"Incomplete"</formula>
    </cfRule>
    <cfRule type="cellIs" dxfId="240" priority="32" stopIfTrue="1" operator="equal">
      <formula>"Complete"</formula>
    </cfRule>
  </conditionalFormatting>
  <conditionalFormatting sqref="H26:H27">
    <cfRule type="cellIs" dxfId="239" priority="23" stopIfTrue="1" operator="equal">
      <formula>"Dropped"</formula>
    </cfRule>
    <cfRule type="cellIs" dxfId="238" priority="24" stopIfTrue="1" operator="equal">
      <formula>"Left"</formula>
    </cfRule>
    <cfRule type="cellIs" dxfId="237" priority="25" stopIfTrue="1" operator="equal">
      <formula>"Incomplete"</formula>
    </cfRule>
    <cfRule type="cellIs" dxfId="236" priority="26" stopIfTrue="1" operator="equal">
      <formula>"Complete"</formula>
    </cfRule>
  </conditionalFormatting>
  <conditionalFormatting sqref="H37">
    <cfRule type="cellIs" dxfId="235" priority="15" stopIfTrue="1" operator="equal">
      <formula>"Dropped"</formula>
    </cfRule>
    <cfRule type="cellIs" dxfId="234" priority="16" stopIfTrue="1" operator="equal">
      <formula>"Left"</formula>
    </cfRule>
    <cfRule type="cellIs" dxfId="233" priority="17" stopIfTrue="1" operator="equal">
      <formula>"Incomplete"</formula>
    </cfRule>
    <cfRule type="cellIs" dxfId="232" priority="18" stopIfTrue="1" operator="equal">
      <formula>"Complete"</formula>
    </cfRule>
  </conditionalFormatting>
  <conditionalFormatting sqref="H9:H11">
    <cfRule type="cellIs" dxfId="231" priority="1" stopIfTrue="1" operator="equal">
      <formula>"Dropped"</formula>
    </cfRule>
    <cfRule type="cellIs" dxfId="230" priority="2" stopIfTrue="1" operator="equal">
      <formula>"Left"</formula>
    </cfRule>
    <cfRule type="cellIs" dxfId="229" priority="3" stopIfTrue="1" operator="equal">
      <formula>"Incomplete"</formula>
    </cfRule>
    <cfRule type="cellIs" dxfId="228" priority="4" stopIfTrue="1" operator="equal">
      <formula>"Complete"</formula>
    </cfRule>
  </conditionalFormatting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6</vt:i4>
      </vt:variant>
    </vt:vector>
  </HeadingPairs>
  <TitlesOfParts>
    <vt:vector size="33" baseType="lpstr">
      <vt:lpstr>Session Wise D-ll</vt:lpstr>
      <vt:lpstr>PhD(CS) F21</vt:lpstr>
      <vt:lpstr>MS - S23</vt:lpstr>
      <vt:lpstr>MS - F22</vt:lpstr>
      <vt:lpstr>BS S21</vt:lpstr>
      <vt:lpstr>BS F20</vt:lpstr>
      <vt:lpstr>MS(PM) F23</vt:lpstr>
      <vt:lpstr>MS(HRM&amp;OP,Islami) S23</vt:lpstr>
      <vt:lpstr>MS(HRM&amp;OP,MP&amp;SM,Islam) F22</vt:lpstr>
      <vt:lpstr>MS(PM) S23</vt:lpstr>
      <vt:lpstr>MBA F23</vt:lpstr>
      <vt:lpstr>MBA S23</vt:lpstr>
      <vt:lpstr>MBA(WE) F23</vt:lpstr>
      <vt:lpstr>MBA(WE) S23</vt:lpstr>
      <vt:lpstr>MBA(WE) F22</vt:lpstr>
      <vt:lpstr>BS(MBM) S23</vt:lpstr>
      <vt:lpstr>BBA,BSS &amp; BS(A&amp;F) S21</vt:lpstr>
      <vt:lpstr>BBA,BSS &amp; BS(A&amp;F) F20</vt:lpstr>
      <vt:lpstr>MS(ES) F22</vt:lpstr>
      <vt:lpstr>BS(ES) F20</vt:lpstr>
      <vt:lpstr>BS(Psy) F20</vt:lpstr>
      <vt:lpstr>BS(Psy) S21</vt:lpstr>
      <vt:lpstr>MS CP F22</vt:lpstr>
      <vt:lpstr>MS CP S23</vt:lpstr>
      <vt:lpstr>M.Phil F22</vt:lpstr>
      <vt:lpstr>M.Phil S23</vt:lpstr>
      <vt:lpstr>PNSL</vt:lpstr>
      <vt:lpstr>'BBA,BSS &amp; BS(A&amp;F) F20'!abc</vt:lpstr>
      <vt:lpstr>'BBA,BSS &amp; BS(A&amp;F) S21'!abc</vt:lpstr>
      <vt:lpstr>'BS(MBM) S23'!abc</vt:lpstr>
      <vt:lpstr>'BBA,BSS &amp; BS(A&amp;F) F20'!abc_1</vt:lpstr>
      <vt:lpstr>'BBA,BSS &amp; BS(A&amp;F) S21'!abc_1</vt:lpstr>
      <vt:lpstr>'BS(MBM) S23'!abc_1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2025-07-15T07:02:25Z</dcterms:modified>
</cp:coreProperties>
</file>